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195" windowHeight="7470" tabRatio="919" activeTab="0"/>
  </bookViews>
  <sheets>
    <sheet name="หน้า 1" sheetId="1" r:id="rId1"/>
    <sheet name="หน้าที่ 2" sheetId="2" r:id="rId2"/>
    <sheet name="งานวิจัย หน้า 3" sheetId="3" r:id="rId3"/>
    <sheet name="หน้า 4" sheetId="4" r:id="rId4"/>
    <sheet name="หน้า 5" sheetId="5" r:id="rId5"/>
    <sheet name="งานสอน หน้า 6" sheetId="6" r:id="rId6"/>
    <sheet name="หน้า 7" sheetId="7" r:id="rId7"/>
    <sheet name="งานบริการวิชาการ หน้า 8" sheetId="8" r:id="rId8"/>
    <sheet name="งานบริหาร หน้า 9" sheetId="9" r:id="rId9"/>
    <sheet name="สรุปผลผลิต หน้า 10" sheetId="10" r:id="rId10"/>
    <sheet name="พฤติกรรม หน้า 11-13" sheetId="11" r:id="rId11"/>
    <sheet name="สรุปพฤติกรรม หน้า 14" sheetId="12" r:id="rId12"/>
    <sheet name="รวมทั้งปี หน้า 15" sheetId="13" r:id="rId13"/>
    <sheet name="ความเห็น คกก. หน้า 16" sheetId="14" r:id="rId14"/>
  </sheets>
  <definedNames>
    <definedName name="_xlnm.Print_Area" localSheetId="13">'ความเห็น คกก. หน้า 16'!$A$1:$R$32</definedName>
    <definedName name="_xlnm.Print_Area" localSheetId="10">'พฤติกรรม หน้า 11-13'!$A$1:$F$121</definedName>
    <definedName name="_xlnm.Print_Area" localSheetId="12">'รวมทั้งปี หน้า 15'!$A$1:$H$23</definedName>
    <definedName name="_xlnm.Print_Area" localSheetId="11">'สรุปพฤติกรรม หน้า 14'!$A$1:$N$29</definedName>
    <definedName name="_xlnm.Print_Area" localSheetId="1">'หน้าที่ 2'!$A$1:$P$34</definedName>
  </definedNames>
  <calcPr fullCalcOnLoad="1"/>
</workbook>
</file>

<file path=xl/sharedStrings.xml><?xml version="1.0" encoding="utf-8"?>
<sst xmlns="http://schemas.openxmlformats.org/spreadsheetml/2006/main" count="695" uniqueCount="441">
  <si>
    <t>รหัสวิชา</t>
  </si>
  <si>
    <t>ชื่อวิชา</t>
  </si>
  <si>
    <t>ชื่อหลักสูตร</t>
  </si>
  <si>
    <t>บรรยาย/ปฏิบัติการ/ทบทวน</t>
  </si>
  <si>
    <t>หน่วยกิต</t>
  </si>
  <si>
    <t>จำนวนนิสิต</t>
  </si>
  <si>
    <t>คิดเป็นภาระงาน</t>
  </si>
  <si>
    <t>รวม</t>
  </si>
  <si>
    <t>ดีมาก</t>
  </si>
  <si>
    <t>ดี</t>
  </si>
  <si>
    <t>ปานกลาง</t>
  </si>
  <si>
    <t>วันที่</t>
  </si>
  <si>
    <t>ชื่อเรื่อง</t>
  </si>
  <si>
    <t>ชื่อนิสิต</t>
  </si>
  <si>
    <t>ตำแหน่ง................................................................................................................................</t>
  </si>
  <si>
    <t>ชื่อผู้รับการประเมิน..........................................................................................................</t>
  </si>
  <si>
    <t>ข้อมูลส่วนบุคคล</t>
  </si>
  <si>
    <t>แบบประเมินผลการปฏิบัติงานพนักงานมหาวิทยาลัย</t>
  </si>
  <si>
    <t>ผู้รับการประเมิน</t>
  </si>
  <si>
    <t>ระดับผลงาน</t>
  </si>
  <si>
    <t>ต้องปรับปรุง</t>
  </si>
  <si>
    <t>ต่ำ</t>
  </si>
  <si>
    <t>ระดับ</t>
  </si>
  <si>
    <t>รวมทั้งสิ้น</t>
  </si>
  <si>
    <t>สัดส่วนน้ำหนักคะแนน</t>
  </si>
  <si>
    <t>ลงนาม</t>
  </si>
  <si>
    <t>ประธานกรรมการ</t>
  </si>
  <si>
    <t>กรรมการ</t>
  </si>
  <si>
    <t>สัญญาปฏิบัติงานฉบับปัจจุบัน</t>
  </si>
  <si>
    <t>สังกัดหลัก ..................................................................................................................</t>
  </si>
  <si>
    <t>เหตุผล</t>
  </si>
  <si>
    <t>ลงชื่อ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</si>
  <si>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</si>
  <si>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</si>
  <si>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</si>
  <si>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</si>
  <si>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............../........................../.................</t>
  </si>
  <si>
    <t>ครั้งที่  1</t>
  </si>
  <si>
    <t>ครั้งที่  2</t>
  </si>
  <si>
    <t>คะแนนร้อยละ</t>
  </si>
  <si>
    <t>33.51 - 47.00</t>
  </si>
  <si>
    <t>ผู้บังคับบัญชาชั้นต้น</t>
  </si>
  <si>
    <t>(ผู้แจ้งผล)</t>
  </si>
  <si>
    <t>สังกัดรอง ...............................................................................................................................</t>
  </si>
  <si>
    <t>ไม่สมควรได้รับการพิจารณาขึ้นเงินเดือน/เลิกสัญญาปฏิบัติงาน</t>
  </si>
  <si>
    <t>ตัวอย่าง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</si>
  <si>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</si>
  <si>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</si>
  <si>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กลุ่ม  ทำให้บางครั้งก่อให้เกิดปัญหากับกลุ่ม</t>
  </si>
  <si>
    <t>ตนเองมีความถนัดและเชี่ยวชาญก็ตาม</t>
  </si>
  <si>
    <t>บางเรื่องที่ตนเองมีความถนัดและเชี่ยวชาญ</t>
  </si>
  <si>
    <t>ประโยชน์ต่อการปฏิบัติภารกิจของกลุ่ม</t>
  </si>
  <si>
    <t>ตนเองและมักไม่รับฟังความเห็นของสมาชิก</t>
  </si>
  <si>
    <t>ผู้นำความคิดของกลุ่มได้  แม้ในบางเรื่องที่</t>
  </si>
  <si>
    <t>สามารถเป็นผู้นำความคิดของกลุ่มได้ใน</t>
  </si>
  <si>
    <t>อื่น ๆ ในกลุ่ม  แสดงความคิดเห็นที่เป็น</t>
  </si>
  <si>
    <t>กับสมาชิกกลุ่มคนอื่น  มีความเชื่อมั่นใน</t>
  </si>
  <si>
    <t>และเป็นผู้ตามที่ดีในกลุ่ม  แต่ไม่สามารถเป็น</t>
  </si>
  <si>
    <t xml:space="preserve">สนับสนุนและเป็นผู้ตามที่ดีในกลุ่ม </t>
  </si>
  <si>
    <t>สนับสนุนและเป็นผู้ตามที่ดีในกลุ่ม และ</t>
  </si>
  <si>
    <t>ได้ทุกโอกาส  รับฟังความเห็นของสมาชิก</t>
  </si>
  <si>
    <t>เมื่อร่วมทำงานกับผู้อื่นแล้ว  มักเกิดข้อขัดแย้ง</t>
  </si>
  <si>
    <t>อย่างดี  เข้ากับสมาชิกกลุ่มได้ เป็นผู้สนับสนุน</t>
  </si>
  <si>
    <t>เป็นอย่างดี  เข้ากับสมาชิกกลุ่มได้ เป็นผู้</t>
  </si>
  <si>
    <t>กลุ่มด้วย  ทำหน้าที่ผู้นำกลุ่มหรือสมาชิกกลุ่ม</t>
  </si>
  <si>
    <t xml:space="preserve">     โดยปกติเป็นผู้ที่ทำงานคนเดียวได้ดี แต่</t>
  </si>
  <si>
    <t xml:space="preserve">     ให้ความร่วมมือในการทำงานกับกลุ่มเป็น</t>
  </si>
  <si>
    <t xml:space="preserve">     ให้ความร่วมมือในการทำงานกับกลุ่ม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</si>
  <si>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</si>
  <si>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</si>
  <si>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</si>
  <si>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</si>
  <si>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</si>
  <si>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</si>
  <si>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 xml:space="preserve">      ประสานงานและให้ความร่วมมือกับผู้บังคับบัญชา เพื่อนร่วมงาน ตลอดจนบุคคลที่เกี่ยวข้องในการปฏิบัติงาน ส่งเสริมและสร้างบรรยากาศในการทำงานร่วมกันด้วยความสามัคคี</t>
  </si>
  <si>
    <t>การทำงานร่วมกับผู้อื่น  (สัดส่วนน้ำหนักคะแนน  :  5  คะแนน)</t>
  </si>
  <si>
    <t>บัญชาก่อนที่จะดำเนินการอย่างหนึ่งอย่างใด</t>
  </si>
  <si>
    <t>เข้าใจอย่างถ่องแท้  หรือปรึกษากับผู้บังคับ</t>
  </si>
  <si>
    <t>ของตนเองได้</t>
  </si>
  <si>
    <t>ตนเองได้</t>
  </si>
  <si>
    <t>และจรรยาบรรณหรือไม่ จะศึกษาให้ตนเอง</t>
  </si>
  <si>
    <t>สามารถชี้แจงและแนะนำให้ผู้อื่นปฏิบัติตาม</t>
  </si>
  <si>
    <t>ตนเอง</t>
  </si>
  <si>
    <t>การตักเตือนหลายครั้งจึงจะแก้ไขข้อบกพร่อง</t>
  </si>
  <si>
    <t>ก็สามารถปรับปรุงแก้ไขข้อบกพร่องของ</t>
  </si>
  <si>
    <t>ระเบียบวินัย ข้อบังคับ กฎเกณฑ์การทำงาน</t>
  </si>
  <si>
    <t>ในความถูกต้องและตั้งมั่นในความเป็นธรรม</t>
  </si>
  <si>
    <t>เท่าที่ควร  ทำให้ฝ่าฝืนหลายครั้งและต้องได้รับ</t>
  </si>
  <si>
    <t xml:space="preserve">เป็นบางครั้ง  เมื่อได้รับการแนะนำหรือตักเตือน </t>
  </si>
  <si>
    <t>ที่จะดำเนินการแล้วไม่แน่ใจว่าจะขัดต่อ</t>
  </si>
  <si>
    <t>เป็นแบบอย่างที่ดีให้ผู้อื่นศรัทธา ยึดมั่น</t>
  </si>
  <si>
    <t>ทำงานและจรรยาบรรณของมหาวิทยาลัย</t>
  </si>
  <si>
    <t>ของมหาวิทยาลัยเป็นส่วนใหญ่ แต่เคยฝ่าฝืนบ้าง</t>
  </si>
  <si>
    <t>ของมหาวิทยาลัยอย่างเคร่งครัด</t>
  </si>
  <si>
    <t>ของมหาวิทยาลัยอย่างเคร่งครัด หากเรื่องใด</t>
  </si>
  <si>
    <t>ของมหาวิทยาลัยอย่างเคร่งครัด ปฏิบัติตน</t>
  </si>
  <si>
    <t>ของระเบียบวินัย ข้อบังคับ กฎเกณฑ์ในการ</t>
  </si>
  <si>
    <t>กฎเกณฑ์ในการทำงาน และจรรยาบรรณ</t>
  </si>
  <si>
    <t xml:space="preserve">     ไม่สนใจที่จะทำความเข้าใจในรายละเอียด</t>
  </si>
  <si>
    <t xml:space="preserve">     ประพฤติตนตามระเบียบวินัย ข้อบังคับ</t>
  </si>
  <si>
    <t xml:space="preserve">     ประพฤติตนตามระเบียบวินัย  ข้อบังคับ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</si>
  <si>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</si>
  <si>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</si>
  <si>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ความเป็นผู้นำ  (สัดส่วนน้ำหนักคะแนน  :  6  คะแนน)</t>
  </si>
  <si>
    <t>แม้จำเป็นต้องทำงานนอกเวลาก็ตาม</t>
  </si>
  <si>
    <t>โดยไม่คำนึงว่าตนจะต้องทำงานนอกเวลา</t>
  </si>
  <si>
    <t>ทันตามกำหนดเวลา</t>
  </si>
  <si>
    <t xml:space="preserve">ดำเนินการหรือช่วยเหลือให้แล้วเสร็จโดยเร็ว 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</si>
  <si>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</si>
  <si>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>ความมีน้ำใจ  เสียสละและอุทิศเวลาเพื่องาน  (สัดส่วนน้ำหนักคะแนน  :  7  คะแนน)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</si>
  <si>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</si>
  <si>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ความรับผิดชอบและความตั้งใจในการทำงาน  (สัดส่วนน้ำหนักคะแนน  :  7  คะแนน)</t>
  </si>
  <si>
    <t>ลำดับ</t>
  </si>
  <si>
    <t>คุณลักษณะ/พฤติกรรม</t>
  </si>
  <si>
    <t>ลำดับที่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</si>
  <si>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</si>
  <si>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</si>
  <si>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ความเป็นผู้นำ</t>
  </si>
  <si>
    <t>การรักษาระเบียบวินัย  จรรยาบรรณ และกฎเกณฑ์ในการทำงาน</t>
  </si>
  <si>
    <t>การทำงานร่วมกับผู้อื่น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</si>
  <si>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</si>
  <si>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</si>
  <si>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</si>
  <si>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</si>
  <si>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</si>
  <si>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</si>
  <si>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</si>
  <si>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</si>
  <si>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</si>
  <si>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</si>
  <si>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และเลือกคนให้เหมาะกับงาน หรือกำหนดวิธีการ</t>
  </si>
  <si>
    <t>ทราบ</t>
  </si>
  <si>
    <t>ดีเยี่ยม</t>
  </si>
  <si>
    <t>90.01 - 100.00</t>
  </si>
  <si>
    <t>ชื่อโครงการ</t>
  </si>
  <si>
    <t>วันที่/เวลา</t>
  </si>
  <si>
    <t>ตัวชี้วัดผลปฏิบัติงาน</t>
  </si>
  <si>
    <t>ค่าน้ำหนัก (%)</t>
  </si>
  <si>
    <t>กำหนดเสร็จ</t>
  </si>
  <si>
    <t>ผู้รับบริการ</t>
  </si>
  <si>
    <t>สัดส่วน</t>
  </si>
  <si>
    <t>วันที่เริ่มโครงการ</t>
  </si>
  <si>
    <t>แหล่งให้ทุนวิจัย</t>
  </si>
  <si>
    <t>สัดส่วนงานในโครงการที่รับผิดชอบ</t>
  </si>
  <si>
    <t>งบประมาณ 
(พันบาท)</t>
  </si>
  <si>
    <t>คุณภาพผลงาน</t>
  </si>
  <si>
    <t>ผลผลิตที่เกิดขึ้นจริง</t>
  </si>
  <si>
    <t xml:space="preserve">โครงการ/กิจกรรม </t>
  </si>
  <si>
    <t xml:space="preserve">     ความสามารถหรือศักยภาพที่จะรับบทในการเป็นผู้นำของกลุ่ม เพื่อจะทำหน้าที่กำหนดนโยบาย ทิศทาง และเป้าหมายในการปฏิบัติหน้าที่ราชการ รวมทั้งการกำหนดวิธีหรือแนวทางในการทำงานให้ผู้ใต้บังคับบัญชาหรือสมาชิกในทีมสามารถปฏิบัติงานได้อย่างราบรื่นเต็มตามประสิทธิภาพที่มีอยู่จนบรรลุวัตถุประสงค์ของทางราชการได้ในที่สุด</t>
  </si>
  <si>
    <t>ระยะเวลาการจ้าง.....................................ปี</t>
  </si>
  <si>
    <t>ฉบับที่......................................................</t>
  </si>
  <si>
    <t>เริ่มสัญญาวันที่............................................</t>
  </si>
  <si>
    <t>สิ้นสุดสัญญาวันที่........................................</t>
  </si>
  <si>
    <t>ตั้งแต่วันที่.................................ถึงวันที่.................................</t>
  </si>
  <si>
    <t>จำนวน.....................................เดือน</t>
  </si>
  <si>
    <t>เนื่องจาก..............................................................................</t>
  </si>
  <si>
    <t>ระดับชาติ/นานาชาติ</t>
  </si>
  <si>
    <t xml:space="preserve">  </t>
  </si>
  <si>
    <r>
      <rPr>
        <b/>
        <u val="single"/>
        <sz val="16"/>
        <color indexed="8"/>
        <rFont val="TH SarabunPSK"/>
        <family val="2"/>
      </rPr>
      <t>กรณี</t>
    </r>
    <r>
      <rPr>
        <b/>
        <sz val="16"/>
        <color indexed="8"/>
        <rFont val="TH SarabunPSK"/>
        <family val="2"/>
      </rPr>
      <t xml:space="preserve"> เวลาการปฏิบัติงานในรอบประเมินไม่ครบ  12  เดือน</t>
    </r>
  </si>
  <si>
    <t>74.01 - 90.00</t>
  </si>
  <si>
    <t>60.51 - 74.00</t>
  </si>
  <si>
    <t>น้อยกว่าที่ควร  ไม่รู้และไม่เข้าใจในปัญหาหรืออุปสรรค</t>
  </si>
  <si>
    <t xml:space="preserve">มักอ้างว่าเป็นหน้าที่และความรับผิดชอบของผู้อื่น </t>
  </si>
  <si>
    <t xml:space="preserve">    ดำเนินการประชุมให้เป็นไปตามระเบียบวาระ</t>
  </si>
  <si>
    <t>วัตถุประสงค์ และเวลา ตลอดจนมอบหมาย</t>
  </si>
  <si>
    <t>อธิบายเหตุผลในการตัดสินใจให้ผู้ที่เกี่ยวข้อง</t>
  </si>
  <si>
    <t>ให้แก่บุคคลในกลุ่มได้ มีการแจ้งข่าวสารให้ผู้ที่</t>
  </si>
  <si>
    <t>จะได้รับผลกระทบจากการตัดสินใจได้รับทราบ</t>
  </si>
  <si>
    <t>อยู่เสมอ แม้ไม่ได้ถูกกำหนดให้ต้องกระทำ และ</t>
  </si>
  <si>
    <t xml:space="preserve">    ส่งเสริมและกระทำการเพื่อให้กลุ่มปฏิบัติ</t>
  </si>
  <si>
    <t>หน้าที่ได้อย่างเต็มประสิทธิภาพ เป็นผู้กำหนด</t>
  </si>
  <si>
    <t>เป้าหมายและทิศทางในการจัดกลุ่มงานที่ชัดเจน</t>
  </si>
  <si>
    <t>ที่จะทำให้กลุ่มทำงานได้ดีขึ้น รับฟังความคิดเห็น</t>
  </si>
  <si>
    <t>ของผู้อื่น สร้างขวัญกำลังใจในการปฏิบัติงาน</t>
  </si>
  <si>
    <t>และปฏิบัติต่อสมาชิกในทีมด้วยความยุติธรรม</t>
  </si>
  <si>
    <t>มาให้ทีมงานได้อย่างถูกต้อง ครบถ้วน</t>
  </si>
  <si>
    <t xml:space="preserve">ตารางการเทียบคะแนน </t>
  </si>
  <si>
    <t>สาย</t>
  </si>
  <si>
    <t>ลาพักผ่อน</t>
  </si>
  <si>
    <t>ลาอุปสมบท ลาเพื่อบวชชีพราหมณ์ หรือลาเพื่อประกอบพิธีฮัจจ์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</si>
  <si>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</si>
  <si>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</si>
  <si>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</si>
  <si>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t>องค์ประกอบ: นิยาม</t>
  </si>
  <si>
    <t>สูงกว่าเป้าหมาย ในกรณีที่เกิดอุปสรรคก็สามารถ</t>
  </si>
  <si>
    <t xml:space="preserve">     มีความรับผิดชอบและเอาใจใส่ในงานที่ได้รับ</t>
  </si>
  <si>
    <t>ต่อการปฏิบัติงานของตน  ทำให้ปริมาณ คุณภาพ และ</t>
  </si>
  <si>
    <t>กำหนดเวลาแล้วเสร็จของงานไม่เป็นไปตามเป้าหมาย</t>
  </si>
  <si>
    <t>ไม่ตรวจทานและใส่ใจในรายละเอียดของงาน จำเป็น</t>
  </si>
  <si>
    <t>ความเสียหายต่อหน่วยงาน</t>
  </si>
  <si>
    <t>ต้องได้รับการควบคุมอย่างใกล้ชิด  มิฉะนั้น จะก่อให้เกิด</t>
  </si>
  <si>
    <t xml:space="preserve">คะแนนส่วนที่  1  การประเมินผลผลิต (ปริมาณงานและคุณภาพงาน)  </t>
  </si>
  <si>
    <t>คะแนนส่วนที่  2  การประเมินคุณลักษณะส่วนบุคคล</t>
  </si>
  <si>
    <r>
      <t>สรุปผลการประเมินรวมทั้งปี</t>
    </r>
    <r>
      <rPr>
        <b/>
        <sz val="22"/>
        <rFont val="TH SarabunPSK"/>
        <family val="2"/>
      </rPr>
      <t xml:space="preserve">   (กรณีประเมินครั้งที่  2)</t>
    </r>
  </si>
  <si>
    <t>คะแนน
การประเมินครั้งที่ 1</t>
  </si>
  <si>
    <t>คะแนน
การประเมินครั้งที่ 2</t>
  </si>
  <si>
    <t xml:space="preserve">คะแนน
การประเมินทั้งปี  </t>
  </si>
  <si>
    <t xml:space="preserve">สมควรได้รับการขึ้นเงินเดือน     </t>
  </si>
  <si>
    <r>
      <t xml:space="preserve">ความเห็นของคณะกรรมการประเมิน </t>
    </r>
    <r>
      <rPr>
        <b/>
        <sz val="18"/>
        <color indexed="8"/>
        <rFont val="TH SarabunPSK"/>
        <family val="2"/>
      </rPr>
      <t xml:space="preserve">  </t>
    </r>
    <r>
      <rPr>
        <b/>
        <sz val="18"/>
        <rFont val="TH SarabunPSK"/>
        <family val="2"/>
      </rPr>
      <t>(กรณีประเมินครั้งที่  2)</t>
    </r>
  </si>
  <si>
    <t>คุณลักษณะ</t>
  </si>
  <si>
    <t>ส่วนบุคคล</t>
  </si>
  <si>
    <t>ภาคการศึกษา 
(ต้น/ปลาย)</t>
  </si>
  <si>
    <t>ประเภท
งานบริการวิชาการ</t>
  </si>
  <si>
    <t>งบประมาณโครงการ
/ ไม่มีรายได้</t>
  </si>
  <si>
    <t>จำนวนครั้ง
ต่อปี</t>
  </si>
  <si>
    <t>แนวปฏิบัติสำหรับการประเมินผลการปฏิบัติงาน</t>
  </si>
  <si>
    <t>การประเมินผลการทดลองปฏิบัติงาน  แต่ละครั้งต้องทำการประเมิน  2  ส่วน  คือ</t>
  </si>
  <si>
    <t xml:space="preserve">     รวมทั้งสิ้น  100  คะแนน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</si>
  <si>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</si>
  <si>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</si>
  <si>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</si>
  <si>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</si>
  <si>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</si>
  <si>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</si>
  <si>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</si>
  <si>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</si>
  <si>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คะแนนรวมของระดับผลการประเมิน</t>
  </si>
  <si>
    <t>47.01 - 60.50</t>
  </si>
  <si>
    <t>33.50  หรือต่ำกว่านั้น</t>
  </si>
  <si>
    <t>ส่วนที่  2   คุณลักษณะส่วนบุคคล</t>
  </si>
  <si>
    <t>ส่วนที่  1  การประเมินผลงาน (ปริมาณและคุณภาพ)</t>
  </si>
  <si>
    <r>
      <t xml:space="preserve">     </t>
    </r>
    <r>
      <rPr>
        <b/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 คะแนนเต็ม  70  คะแนน</t>
    </r>
  </si>
  <si>
    <t xml:space="preserve">      ผู้บังคับบัญชาชั้นต้นมอบหมายงานที่ต้องปฏิบัติให้พนักงานผู้รับการประเมินรับทราบ โดยตกลงกำหนดสัดส่วนน้ำหนักคะแนนของแต่ละงานตามความสำคัญของงานและตามดุลยพินิจของผู้บังคับบัญชา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</si>
  <si>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ซึ่งรวมทั้งหมดแล้วไม่เกิน  70  คะแนน  </t>
  </si>
  <si>
    <t xml:space="preserve">   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 และประเมินโดยให้</t>
  </si>
  <si>
    <t>ตามผลความสำเร็จของงานที่ทำได้จริง อนึ่งการให้ความสำคัญกับปริมาณงานหรือคุณภาพของแต่ละงา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</si>
  <si>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ประกอบด้วย  5  หัวข้อ  โปรดดูคำอธิบายของแต่ละหัวข้อเป็นแนวทางในการพิจารณาและประเมิน</t>
  </si>
  <si>
    <t>วันสิ้นสุด
โครงการ</t>
  </si>
  <si>
    <t xml:space="preserve">     มีความมุ่งมั่นที่จะปฏิบัติงานที่ได้รับมอยหมายให้</t>
  </si>
  <si>
    <t xml:space="preserve">   มีความมุ่งมั่นที่จะปฏิบัติงานที่ได้รับมอบหมายให้สำเร็จ</t>
  </si>
  <si>
    <t xml:space="preserve">     มีความมุ่งมั่นที่จะปฏิบัติงานที่ได้รับมอบหมายให้สำเร็จ</t>
  </si>
  <si>
    <t xml:space="preserve">     ตระหนักในความรับผิดชอบของงานที่ได้รับมอบหมาย</t>
  </si>
  <si>
    <t>สำเร็จตามเป้าหมายและกำหนดเวลา หมั่นติดตามความ</t>
  </si>
  <si>
    <t>ตามเป้าหมายและกำหนดเวลา หมั่นติดตามความคืบหน้า</t>
  </si>
  <si>
    <t>แต่ยังขาดความกระตือรือร้นที่จะปฏิบัติงานให้สำเร็จตาม</t>
  </si>
  <si>
    <t>คืบหน้าของงานในความรับผิดชอบอยู่เสมอ ใส่ใจที่จะ</t>
  </si>
  <si>
    <t>ของงานในความรับผิดชอบอยู่เสมอ มีความรู้และเข้าใจว่า</t>
  </si>
  <si>
    <t>ของงานความรับผิดชอบอยู่เสมอ สามารถปฏิบัติให้สำเร็จ</t>
  </si>
  <si>
    <t>ปริมาณ คุณภาพ และกำหนดเวลา  มีการติดตาม</t>
  </si>
  <si>
    <t>ปฏิบัติงานให้มีปริมาณและคุณภาพที่สมบูรณ์ที่สุดหรือ</t>
  </si>
  <si>
    <t>ว่าสิ่งใดเป็นสิ่งที่จะสนับสนุนให้งานมนความรับผิดชอบ</t>
  </si>
  <si>
    <t xml:space="preserve">ตามปริมาณ  คุณภาพ และกำหนดเวลา </t>
  </si>
  <si>
    <t>ความคืบหน้าของงานด้วยตนเองน้อย  ผู้บังคับบัญชา</t>
  </si>
  <si>
    <t>ของตนประสบผลสำเร็จและสิ่งใดเป็นอุปสรรค รู้จักนำ</t>
  </si>
  <si>
    <t>ต้องกระตุ้นเป็นบางครั้ง  แม้ว่างานส่วนใหญ่จะสำเร็จ</t>
  </si>
  <si>
    <t>หาวิธีแก้ไขได้ด้วยตนเอง หรือประสานงานกับผู้เกี่ยวข้อง</t>
  </si>
  <si>
    <t>บทเรียนที่ผิดพลาดในอดีตมาปรับใช้ให้เป็นประโยชน์</t>
  </si>
  <si>
    <t xml:space="preserve"> แต่ปริมาณและคุณภาพของงานด้อยกว่าเป้าหมาย</t>
  </si>
  <si>
    <t>เพื่อให้งานนั้น สำเร็จได้ด้วยดี</t>
  </si>
  <si>
    <t>ทำให้สามารถปฏิบัติงานได้สำเร็จตามปริมาณ คุณภาพ</t>
  </si>
  <si>
    <t>และกำหนดเวลาสูงกว่าเป้าหมาย</t>
  </si>
  <si>
    <t xml:space="preserve">     เมื่อเห็นว่าหน่วยงานมีงานเพิ่มหรือมีงานด่วนที่รีบเร่ง</t>
  </si>
  <si>
    <t xml:space="preserve">   เมื่อตนเองได้รับมอบหมายงานเพิ่ม โดยไม่ทราบล่วงหน้า</t>
  </si>
  <si>
    <t xml:space="preserve">   เมื่อตนเองได้รับมอบหมายงานเพิ่มโดยไม่ทราบล่วงหน้า</t>
  </si>
  <si>
    <t>จะต้องดำเนินการก็จะเสนอตัวเข้าช่วยเหลือแม้ว่าจะไม่ใช่</t>
  </si>
  <si>
    <t>จะรีบดำเนินการให้แล้วเสร็จโดยเร็ว หรือกรณีที่กลุ่ม</t>
  </si>
  <si>
    <t>จะรีบดำเนินการให้แล้วเสร็จกรณีที่กลุ่มผู้ร่วมงานมี</t>
  </si>
  <si>
    <t>จะดำเนินการให้แล้วเสร็จตามควร ส่วนกรณีที่กลุ่ม</t>
  </si>
  <si>
    <t xml:space="preserve">งานในหน้าที่ความรับผิดชอบของตนเองโดยตรง </t>
  </si>
  <si>
    <t>ผู้ร่วมงานมีงานรีบเร่งต้องดำเนินการ จะรีบดำเนินการ</t>
  </si>
  <si>
    <t>ผู้ร่วมงานมีงานรีบเร่งต้องดำเนินการและร้องขอ  จะรีบ</t>
  </si>
  <si>
    <t>งานรีบเร่งต้องดำเนินการและร้องขอ ก็จะช่วยเหลือ</t>
  </si>
  <si>
    <t>ผู้ร่วมงานมีงานรีบเร่งต้องดำเนินการ  มักจะไม่ให้ความ</t>
  </si>
  <si>
    <t>เพื่อให้งานของหน่วยงานนั้น แล้วเสร็จตามเป้าหมายและ</t>
  </si>
  <si>
    <t>หรือช่วยเหลืออย่างเต็มที่ให้แล้วเสร็จโดยเร็วแม้ไม่ได้ร้องขอ</t>
  </si>
  <si>
    <t>เป็นบางครั้ง หากไม่เป็นการทำงานนอกเวลา</t>
  </si>
  <si>
    <t xml:space="preserve">ช่วยเหลือ เพราะไม่ใช่หน้าที่และความรับผิดชอบโดยตรง </t>
  </si>
  <si>
    <t>ของตน  รวมทั้งเห็นว่าต้องทำงานนอกเวลา</t>
  </si>
  <si>
    <t xml:space="preserve">    สามารถรวมใจคนและสร้างแรงบันดาลใจให้ทีมงาน</t>
  </si>
  <si>
    <t xml:space="preserve">    เป็นผู้กำหนดธรรมเนียมปฏิบัติประจำกลุ่มและต้อง</t>
  </si>
  <si>
    <t>เกิดความมั่นใจในการปฏิบัติภารกิจให้สำเร็จลุล่วง</t>
  </si>
  <si>
    <t>ประพฤติตนให้อยู่ในกรอบของธรรมเนียมปฏิบัตินั้น</t>
  </si>
  <si>
    <t>ต้องเล็งเห็นการเปลี่ยนแปลงในอนาคตและมีวิสัยทัศน์</t>
  </si>
  <si>
    <t>โดยประพฤติตนให้เป็นแบบอย่างที่ดี และยึดหลักธรรมา-</t>
  </si>
  <si>
    <t>ในการสร้างกลยุทธ์เพื่อรับมือการเปลี่ยนแปลงนั้น</t>
  </si>
  <si>
    <t>ภิบาลในการปกครองผู้ใต้บังคับบัญชา</t>
  </si>
  <si>
    <t>สำหรับผู้บังคับบัญชาชั้นต้น</t>
  </si>
  <si>
    <t>สำหรับผู้รับการประเมิน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</si>
  <si>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พ.ศ. 2557)</t>
    </r>
  </si>
  <si>
    <t>ผลการประเมิน 
(ระดับ 1-5)</t>
  </si>
  <si>
    <t>ผลการประเมิน (ระดับ 1-5)</t>
  </si>
  <si>
    <t>ผู้บังคับบัญชา
ชั้นต้น</t>
  </si>
  <si>
    <t>ผลการประเมินจากผู้รับบริการ (ระดับ 1-5)</t>
  </si>
  <si>
    <t xml:space="preserve">ระดับความพึงพอใจ
ของผู้รับบริการ </t>
  </si>
  <si>
    <t>พม.37.2 (2) สายวิชาการ</t>
  </si>
  <si>
    <t>1.</t>
  </si>
  <si>
    <t>การเผยแพร่ผลงานวิจัย</t>
  </si>
  <si>
    <t>ประเภทงาน
(บทความวิชาการ/เขียนตำรา/พัฒนาสื่อการสอน (คอมพิวเตอร์)/เขียนกรณีศึกษา และอื่นๆ)</t>
  </si>
  <si>
    <r>
      <t xml:space="preserve">     </t>
    </r>
    <r>
      <rPr>
        <b/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</t>
    </r>
    <r>
      <rPr>
        <sz val="16"/>
        <rFont val="TH SarabunPSK"/>
        <family val="2"/>
      </rPr>
      <t xml:space="preserve"> คะแนนเต็ม  30  คะแนน</t>
    </r>
  </si>
  <si>
    <t>โครงการวิจัย ที่ดำเนินการอยู่ และที่จะยื่นขอใหม่</t>
  </si>
  <si>
    <t>1.2.1</t>
  </si>
  <si>
    <t>โครงการวิจัยที่ดำเนินการอยู่</t>
  </si>
  <si>
    <t>ประเภทงาน
(โครงการวิจัยและพัฒนา 
ที่นำไปสู่การตีพิมพ์ผลงาน
ในวารสารวิจัย)</t>
  </si>
  <si>
    <t>1.2.2</t>
  </si>
  <si>
    <t>โครงการวิจัยใหม่ที่จะเขียนขอทุนสนับสนุน ในปีนี้</t>
  </si>
  <si>
    <t>ระยะเวลาโครงการ 
(ปี)</t>
  </si>
  <si>
    <t>งบประมาณ (พันบาท)</t>
  </si>
  <si>
    <t>2.</t>
  </si>
  <si>
    <t>งานบริการวิชาการ (เมื่อรวมกับภาระงานบริหารและธุรการแล้ว ต้องไม่น้อยกว่า 3.5 ภาระงาน/สัปดาห์)</t>
  </si>
  <si>
    <t>งานบริการวิชาการ</t>
  </si>
  <si>
    <t>3.</t>
  </si>
  <si>
    <t>งานบริหารและธุรการ (เมื่อรวมกับภาระงานบริการวิชาการแล้ว ต้องไม่น้อยกว่า 3.5 ภาระงาน/สัปดาห์)</t>
  </si>
  <si>
    <t>งานวิจัยและวิชาการ</t>
  </si>
  <si>
    <t>งานสอน</t>
  </si>
  <si>
    <t>งานบริหารและธุรการ</t>
  </si>
  <si>
    <t>การทำงานร่วมกันกับผู้อื่น</t>
  </si>
  <si>
    <t>การรักษาระเบียบวินัย  จรรยาบรรณ  และกฎเกณฑ์ในการทำงาน</t>
  </si>
  <si>
    <t>คุณภาพที่ได้จาก
การประเมินการสอน</t>
  </si>
  <si>
    <r>
      <t>สรุปการประเมินส่วนที่  2</t>
    </r>
    <r>
      <rPr>
        <b/>
        <sz val="18"/>
        <rFont val="TH SarabunPSK"/>
        <family val="2"/>
      </rPr>
      <t xml:space="preserve">   คุณลักษณะส่วนบุคคล (คิดเป็น 30  คะแนน)</t>
    </r>
  </si>
  <si>
    <t>บันทึกตั้งแต่ เดือน................. พ.ศ. ............. ถึง เดือน................. พ.ศ. ...............</t>
  </si>
  <si>
    <t>ประเภทการลา</t>
  </si>
  <si>
    <r>
      <t>ส่วนที่  1</t>
    </r>
    <r>
      <rPr>
        <b/>
        <sz val="18"/>
        <rFont val="TH SarabunPSK"/>
        <family val="2"/>
      </rPr>
      <t xml:space="preserve">  ผลผลิต (ปริมาณและคุณภาพ) </t>
    </r>
  </si>
  <si>
    <r>
      <rPr>
        <b/>
        <u val="single"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</t>
    </r>
  </si>
  <si>
    <t>ประเภทงาน
(โครงการวิจัยและพัฒนา 
ที่นำไปสู่การตีพิมพ์ผลงานในวารสารวิจัย)</t>
  </si>
  <si>
    <r>
      <t>สรุปผลการประเมินส่วนที่ 1</t>
    </r>
    <r>
      <rPr>
        <b/>
        <sz val="20"/>
        <rFont val="TH SarabunPSK"/>
        <family val="2"/>
      </rPr>
      <t xml:space="preserve">   ผลผลิต (ปริมาณงานและคุณภาพงาน) (คิดเป็น 70 คะแนน)</t>
    </r>
  </si>
  <si>
    <t>สัดส่วนน้ำหนัก</t>
  </si>
  <si>
    <r>
      <t>ปรับฐานคะแนน</t>
    </r>
    <r>
      <rPr>
        <b/>
        <vertAlign val="superscript"/>
        <sz val="14"/>
        <rFont val="TH SarabunPSK"/>
        <family val="2"/>
      </rPr>
      <t>(2)</t>
    </r>
  </si>
  <si>
    <r>
      <t>ผลการประเมิน (ระดับ)</t>
    </r>
    <r>
      <rPr>
        <b/>
        <vertAlign val="superscript"/>
        <sz val="14"/>
        <rFont val="TH SarabunPSK"/>
        <family val="2"/>
      </rPr>
      <t>(3)</t>
    </r>
  </si>
  <si>
    <t>คำอธิบาย</t>
  </si>
  <si>
    <r>
      <t>คะแนน</t>
    </r>
    <r>
      <rPr>
        <b/>
        <vertAlign val="superscript"/>
        <sz val="14"/>
        <rFont val="TH SarabunPSK"/>
        <family val="2"/>
      </rPr>
      <t>(1)</t>
    </r>
  </si>
  <si>
    <t>(เต็ม 70 คะแนน)</t>
  </si>
  <si>
    <t>ผู้บังคับ</t>
  </si>
  <si>
    <t>คณะกรรมการ</t>
  </si>
  <si>
    <r>
      <t>คะแนน</t>
    </r>
    <r>
      <rPr>
        <b/>
        <vertAlign val="superscript"/>
        <sz val="14"/>
        <rFont val="TH SarabunPSK"/>
        <family val="2"/>
      </rPr>
      <t>(4)</t>
    </r>
  </si>
  <si>
    <t>(1)</t>
  </si>
  <si>
    <t>สัดส่วนน้ำหนักคะแนน (ร้อยละ 100)</t>
  </si>
  <si>
    <t>(ร้อยละ 100)</t>
  </si>
  <si>
    <t>(คะแนน X 0.7)</t>
  </si>
  <si>
    <t>บัญชาชั้นต้น</t>
  </si>
  <si>
    <t>ประเมินผล</t>
  </si>
  <si>
    <t>หมายถึง</t>
  </si>
  <si>
    <t>(2)</t>
  </si>
  <si>
    <t>ปรับฐานคะแนน (เต็ม 70 คะแนน)</t>
  </si>
  <si>
    <t>(3)</t>
  </si>
  <si>
    <t>ผลการประเมิน (ระดับ)</t>
  </si>
  <si>
    <t>ระดับผลงานที่พนักงานมหาวิทยาลัยทำได้ ตามที่กรอกใน</t>
  </si>
  <si>
    <t>ความเห็นของผู้บังคับบัญชาชั้นต้น</t>
  </si>
  <si>
    <t>(4)</t>
  </si>
  <si>
    <t>คะแนน</t>
  </si>
  <si>
    <t>สิ่งที่พนักงานทำได้ดี</t>
  </si>
  <si>
    <t>คะแนนที่คำนวณได้จากระดับและฐานคะแนน</t>
  </si>
  <si>
    <t>โดยมีสูตรคำนวณดังนี้</t>
  </si>
  <si>
    <t>สูตรการคำนวณคะแนน</t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</si>
  <si>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(5)</t>
    </r>
  </si>
  <si>
    <t>สิ่งที่พนักงานควรปรับปรุง</t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</si>
  <si>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งานสอน มีฐานคะแนนที่</t>
    </r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</si>
  <si>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</si>
  <si>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</si>
  <si>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</si>
  <si>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</si>
  <si>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</si>
  <si>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</si>
  <si>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 xml:space="preserve">         ดังนั้น   งานประจำมีคะแนน</t>
  </si>
  <si>
    <t>ข้อเสนอแนะและความเห็นเพิ่มเติม</t>
  </si>
  <si>
    <t>(5)</t>
  </si>
  <si>
    <t>แทนค่าระดับในสูตรการคำนวณ</t>
  </si>
  <si>
    <t>ค่าที่นำไปคำนวณคะแนน</t>
  </si>
  <si>
    <t>=</t>
  </si>
  <si>
    <t>11/16</t>
  </si>
  <si>
    <t>12/16</t>
  </si>
  <si>
    <t>13/16</t>
  </si>
  <si>
    <t>14/16</t>
  </si>
  <si>
    <t>15/16</t>
  </si>
  <si>
    <t>16/16</t>
  </si>
  <si>
    <t xml:space="preserve">    ช่วยเหลือทีมงานให้สามารถปฏิบัติงานได้บรรลุ</t>
  </si>
  <si>
    <t>ตามเป้าหมาย ช่วยปกป้องทีมงานและชื่อเสียงของส่วนงานได้</t>
  </si>
  <si>
    <t>จัดบุคลากร ทรัพยากร หรือข้อมูลที่สำคัญ</t>
  </si>
  <si>
    <t>สัดส่วนของงาน</t>
  </si>
  <si>
    <t>ให้เป็นฐานคะแนนเต็ม 70 คะแนน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</si>
  <si>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11-13</t>
    </r>
  </si>
  <si>
    <t>8/16</t>
  </si>
  <si>
    <t>9/16</t>
  </si>
  <si>
    <t>(สายวิชาการกลุ่มนักวิจัย)</t>
  </si>
  <si>
    <t>บทบาท
(ผู้เขียนหลัก/ผู้เขียนร่วม)</t>
  </si>
  <si>
    <t>ประเภทแหล่งตีพิมพ์
(วารสาร/การประชุม/สำนักพิมพ์)</t>
  </si>
  <si>
    <t xml:space="preserve">ฐานข้อมูลวิจัย
(SCOPUS/
ISI/อื่น ๆ) </t>
  </si>
  <si>
    <t>หมายเหตุ:</t>
  </si>
  <si>
    <t>สำหรับรายละเอียดของโครงการ ให้จัดทำเป็นเอกสารประกอบแนบท้าย</t>
  </si>
  <si>
    <t>บทบาท
(ผู้วิจัยหลัก/ผู้วิจัยร่วม)</t>
  </si>
  <si>
    <t>ผลผลิตที่เกิดขึ้น</t>
  </si>
  <si>
    <t>ผลผลิตจากโครงการ
ในรอบการประเมินนี้</t>
  </si>
  <si>
    <t>ผลการสนับสนุน
(อนุมัติ/ไม่อนุมัติ/
รอพิจารณา)</t>
  </si>
  <si>
    <t>ผลผลิตที่คาดหวัง
(ระดับ 1-5)</t>
  </si>
  <si>
    <t>คุณภาพผลงาน
(ระดับ 1-5)</t>
  </si>
  <si>
    <t>ผลประเมินโดยนิสิต
(ระดับ 1-5)</t>
  </si>
  <si>
    <t>คุณภาพจาก
การกำกับ/ดูแล
(เฉพาะอ.ที่ปรึกษาหลัก/ร่วม)</t>
  </si>
  <si>
    <t>บทบาท
(อ.ที่ปรึกษาหลักหรือร่วม/กรรมการ)</t>
  </si>
  <si>
    <t>เริ่มต้น
(ภาค/ปีการศึกษา)</t>
  </si>
  <si>
    <t>สถานภาพ
(สิ้นสุด/อยู่ระหว่างดำเนินการ)</t>
  </si>
  <si>
    <t>ประเภทงาน 
(งานควบคุม/Senior Project/โครงการ/วิทยานิพนธ์ และอื่นๆ)</t>
  </si>
  <si>
    <t>บทบาท
(วิทยากร/ที่ปรึกษา/
แพทย์/ทันตแพทย์ อื่นๆ)</t>
  </si>
  <si>
    <t>ระยะเวลาของโครงการ</t>
  </si>
  <si>
    <r>
      <t>ส่วนที่ 1</t>
    </r>
    <r>
      <rPr>
        <sz val="18"/>
        <rFont val="TH SarabunPSK"/>
        <family val="2"/>
      </rPr>
      <t xml:space="preserve">  </t>
    </r>
    <r>
      <rPr>
        <b/>
        <sz val="18"/>
        <rFont val="TH SarabunPSK"/>
        <family val="2"/>
      </rPr>
      <t xml:space="preserve">ผลผลิต (ปริมาณและคุณภาพ) </t>
    </r>
  </si>
  <si>
    <t>ผลที่เกิดขึ้นจริง</t>
  </si>
  <si>
    <t>ผลสัมฤทธิ์ของ
มหาวิทยาลัย</t>
  </si>
  <si>
    <t>ปริมาณคาดหวัง 
(หน่วยนับ)</t>
  </si>
  <si>
    <t>คุณภาพคาดหวัง</t>
  </si>
  <si>
    <t>ปริมาณที่ได้
(หน่วยนับ)</t>
  </si>
  <si>
    <t>ก. ผลสัมฤทธิ์</t>
  </si>
  <si>
    <t>ผลผลิตที่ได้</t>
  </si>
  <si>
    <t>จำนวนชั่วโมงที่ใช้/ภาคการศึกษา</t>
  </si>
  <si>
    <t>ระดับความพึงพอใจของผู้รับบริการ</t>
  </si>
  <si>
    <t>ข. บทบาทงานบริหาร (คณะกรรมการ/อื่น ๆ)</t>
  </si>
  <si>
    <t>ผลประเมินตนเอง</t>
  </si>
  <si>
    <t>ความเห็นเพิ่มเติมจากคณะกรรมการประเมินผล</t>
  </si>
  <si>
    <t>(สำหรับเจ้า</t>
  </si>
  <si>
    <t>หน้าที่)</t>
  </si>
  <si>
    <t>เอกสารหน้าที่ 3-10 โดยดูหลักเกณฑ์ในหน้าที่ 3</t>
  </si>
  <si>
    <t>1/16</t>
  </si>
  <si>
    <t>2/16</t>
  </si>
  <si>
    <t>3/16</t>
  </si>
  <si>
    <t>4/16</t>
  </si>
  <si>
    <t>5/16</t>
  </si>
  <si>
    <t>6/16</t>
  </si>
  <si>
    <t>7/16</t>
  </si>
  <si>
    <t>10/16</t>
  </si>
  <si>
    <t>งานวิจัยและวิชาการและงานสอน (ต้องไม่น้อยกว่า 25 ภาระงาน/สัปดาห์ และมีภาระงานวิจัยไม่น้อยกว่า 18 ภาระงาน/สัปดาห์)</t>
  </si>
  <si>
    <t>ปริมาณ (หน่วยกิตxจำนวนนิสิตxสัดส่วนงาน)</t>
  </si>
  <si>
    <t>แบบที่ 2 การประเมินผลการปฏิบัติงานประจำปี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</si>
  <si>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</si>
  <si>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>4.</t>
  </si>
  <si>
    <r>
      <t>ให้ส่วนงานนำข้อตกลงภาระงาน (Assignment Sheet) ที่ได้จัดทำไว้</t>
    </r>
    <r>
      <rPr>
        <u val="single"/>
        <sz val="16"/>
        <rFont val="TH SarabunPSK"/>
        <family val="2"/>
      </rPr>
      <t>กับพนักงานมหาวิทยาลัยมาประกอบกับแบบประเมินผลการปฏิบัติงานนี้</t>
    </r>
  </si>
  <si>
    <t xml:space="preserve">คณะกรรมการประเมินผลการปฏิบัติงานของพนักงานมหาวิทยาลัย ซึ่งได้รับการแต่งตั้งโดยคณะกรรมการบริหารส่วนงาน  ทำการประเมินผลครั้งแรกในเดือนมกราคม  (ผลการปฏิบัติงาน  </t>
  </si>
  <si>
    <t>ในช่วงเดือนสิงหาคม - เดือนธันวาคม)  และเสนอต่อคณะกรรมการบริหารส่วนงานพิจารณาอนุมัติแล้ว  ให้ผู้บังคับบัญชาชั้นต้นแจ้งให้พนักงานมหาวิทยาลัยผู้รับการประเมินทราบ</t>
  </si>
  <si>
    <t xml:space="preserve">ผลการประเมินและลงนามในแบบประเมิน  </t>
  </si>
  <si>
    <t>คณะกรรมการฯ ทำการประเมินครั้งที่  2  เดือนสิงหาคม (ผลการปฏิบัติงานในช่วงเดือนมกราคม - เดือนกรฎาคม)  โดยนำผลการประเมินครั้งที่  2  ไปพิจารณาร่วมกับผลการประเมินครั้งแรก</t>
  </si>
  <si>
    <t>เพื่อคิดเป็นคะแนนประเมินโดยรวมทั้งปี   และเสนอต่อคณะกรรมการบริหารส่วนงานพิจารณาอนุมัติ</t>
  </si>
  <si>
    <t>-</t>
  </si>
  <si>
    <t>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 ภายในรอบปีการประเมินนั้น</t>
  </si>
  <si>
    <t>เพื่อใช้ประกอบการพิจารณาปรับเงินเดือนประจำปีของพนักงานมหาวิทยาลัยสายวิชาการ กลุ่มนักวิจัย</t>
  </si>
  <si>
    <t>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</si>
  <si>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>วันที่เริ่มบรรจุ.......................................</t>
  </si>
  <si>
    <t>ระดับ..................................................</t>
  </si>
  <si>
    <t>วัตถุประสงค์</t>
  </si>
  <si>
    <t xml:space="preserve">เป็นคะแนนเต็ม 100 คะแนน  ซึ่งเป็นค่าเดียวกับที่เขียนใน AS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</si>
  <si>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</si>
  <si>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งานสอนนิสิตโดยตรง (ถ้ามี)</t>
  </si>
  <si>
    <t>งานที่ปรึกษาวิทยานิพนธ์/สารนิพนธ์/Senior project (ถ้ามี)</t>
  </si>
  <si>
    <t>งานที่ได้รับ
มอบหมาย</t>
  </si>
  <si>
    <t>น้ำหนักคะแนนของแต่ละงาน โดยมีสัดส่วนรวม</t>
  </si>
  <si>
    <t xml:space="preserve">การปรับคะแนนของแต่ละงานจากคะแนนเต็ม 100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</si>
</sst>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</numFmts>
  <fonts count="98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sz val="16"/>
      <name val="TH SarabunPSK"/>
      <family val="2"/>
    </font>
    <font>
      <b/>
      <u val="single"/>
      <sz val="17"/>
      <name val="TH SarabunPSK"/>
      <family val="2"/>
    </font>
    <font>
      <b/>
      <sz val="17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trike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trike/>
      <sz val="18"/>
      <name val="TH SarabunPSK"/>
      <family val="2"/>
    </font>
    <font>
      <sz val="11"/>
      <name val="TH SarabunPSK"/>
      <family val="2"/>
    </font>
    <font>
      <b/>
      <vertAlign val="superscript"/>
      <sz val="16"/>
      <name val="TH SarabunPSK"/>
      <family val="2"/>
    </font>
    <font>
      <b/>
      <sz val="20"/>
      <name val="TH SarabunPSK"/>
      <family val="2"/>
    </font>
    <font>
      <b/>
      <u val="single"/>
      <sz val="22"/>
      <name val="TH SarabunPSK"/>
      <family val="2"/>
    </font>
    <font>
      <b/>
      <sz val="22"/>
      <name val="TH SarabunPSK"/>
      <family val="2"/>
    </font>
    <font>
      <strike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6"/>
      <name val="TH SarabunPSK"/>
      <family val="2"/>
    </font>
    <font>
      <b/>
      <u val="single"/>
      <sz val="20"/>
      <name val="TH SarabunPSK"/>
      <family val="2"/>
    </font>
    <font>
      <b/>
      <vertAlign val="superscript"/>
      <sz val="14"/>
      <name val="TH SarabunPSK"/>
      <family val="2"/>
    </font>
    <font>
      <b/>
      <sz val="20"/>
      <color indexed="10"/>
      <name val="TH SarabunPSK"/>
      <family val="2"/>
    </font>
    <font>
      <sz val="16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trike/>
      <sz val="16"/>
      <color indexed="10"/>
      <name val="TH SarabunPSK"/>
      <family val="2"/>
    </font>
    <font>
      <strike/>
      <sz val="16"/>
      <color indexed="60"/>
      <name val="TH SarabunPSK"/>
      <family val="2"/>
    </font>
    <font>
      <sz val="16"/>
      <color indexed="6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6"/>
      <color indexed="10"/>
      <name val="Angsana New"/>
      <family val="0"/>
    </font>
    <font>
      <b/>
      <sz val="16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TH SarabunPSK"/>
      <family val="2"/>
    </font>
    <font>
      <sz val="16"/>
      <color rgb="FFFF0000"/>
      <name val="TH SarabunPSK"/>
      <family val="2"/>
    </font>
    <font>
      <b/>
      <sz val="11"/>
      <color theme="1" tint="0.04998999834060669"/>
      <name val="TH SarabunPSK"/>
      <family val="2"/>
    </font>
    <font>
      <sz val="11"/>
      <color theme="1" tint="0.04998999834060669"/>
      <name val="TH SarabunPSK"/>
      <family val="2"/>
    </font>
    <font>
      <b/>
      <sz val="14"/>
      <color theme="1" tint="0.04998999834060669"/>
      <name val="TH SarabunPSK"/>
      <family val="2"/>
    </font>
    <font>
      <sz val="14"/>
      <color theme="1" tint="0.04998999834060669"/>
      <name val="TH SarabunPSK"/>
      <family val="2"/>
    </font>
    <font>
      <b/>
      <sz val="14"/>
      <color theme="1"/>
      <name val="TH SarabunPSK"/>
      <family val="2"/>
    </font>
    <font>
      <strike/>
      <sz val="16"/>
      <color rgb="FFFF0000"/>
      <name val="TH SarabunPSK"/>
      <family val="2"/>
    </font>
    <font>
      <strike/>
      <sz val="16"/>
      <color rgb="FFC00000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hair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 style="medium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 style="thin"/>
      <right style="medium"/>
      <top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 style="medium"/>
      <right/>
      <top/>
      <bottom style="hair"/>
    </border>
    <border>
      <left style="thin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/>
      <right/>
      <top style="medium"/>
      <bottom style="medium"/>
    </border>
    <border>
      <left style="thin"/>
      <right style="hair"/>
      <top/>
      <bottom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1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6" fillId="0" borderId="11" xfId="63" applyFont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9" fillId="0" borderId="14" xfId="63" applyFont="1" applyBorder="1" applyAlignment="1">
      <alignment vertical="center"/>
      <protection/>
    </xf>
    <xf numFmtId="0" fontId="87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9" fillId="0" borderId="16" xfId="63" applyFont="1" applyBorder="1" applyAlignment="1">
      <alignment vertical="center"/>
      <protection/>
    </xf>
    <xf numFmtId="0" fontId="9" fillId="0" borderId="17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12" fillId="0" borderId="0" xfId="63" applyFont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11" fillId="0" borderId="0" xfId="66" applyFont="1" applyFill="1" applyBorder="1">
      <alignment/>
      <protection/>
    </xf>
    <xf numFmtId="0" fontId="11" fillId="0" borderId="0" xfId="66" applyFont="1" applyFill="1" applyBorder="1" applyAlignment="1">
      <alignment horizontal="center"/>
      <protection/>
    </xf>
    <xf numFmtId="0" fontId="11" fillId="0" borderId="0" xfId="66" applyFont="1" applyFill="1">
      <alignment/>
      <protection/>
    </xf>
    <xf numFmtId="0" fontId="14" fillId="0" borderId="0" xfId="0" applyFont="1" applyBorder="1" applyAlignment="1">
      <alignment vertical="center"/>
    </xf>
    <xf numFmtId="0" fontId="16" fillId="0" borderId="0" xfId="66" applyFont="1" applyFill="1" applyBorder="1">
      <alignment/>
      <protection/>
    </xf>
    <xf numFmtId="0" fontId="11" fillId="0" borderId="0" xfId="66" applyFont="1" applyFill="1" applyBorder="1" applyAlignment="1">
      <alignment horizontal="left"/>
      <protection/>
    </xf>
    <xf numFmtId="0" fontId="18" fillId="0" borderId="0" xfId="66" applyFont="1" applyFill="1" applyBorder="1" applyAlignment="1">
      <alignment/>
      <protection/>
    </xf>
    <xf numFmtId="0" fontId="18" fillId="0" borderId="0" xfId="66" applyFont="1" applyFill="1" applyBorder="1" applyAlignment="1">
      <alignment horizontal="center"/>
      <protection/>
    </xf>
    <xf numFmtId="0" fontId="18" fillId="0" borderId="0" xfId="66" applyFont="1" applyFill="1" applyBorder="1" applyAlignment="1">
      <alignment horizontal="right"/>
      <protection/>
    </xf>
    <xf numFmtId="0" fontId="19" fillId="0" borderId="0" xfId="66" applyFont="1" applyFill="1" applyBorder="1">
      <alignment/>
      <protection/>
    </xf>
    <xf numFmtId="0" fontId="18" fillId="0" borderId="0" xfId="66" applyFont="1" applyFill="1" applyBorder="1">
      <alignment/>
      <protection/>
    </xf>
    <xf numFmtId="0" fontId="11" fillId="33" borderId="18" xfId="66" applyFont="1" applyFill="1" applyBorder="1" applyAlignment="1">
      <alignment horizontal="center"/>
      <protection/>
    </xf>
    <xf numFmtId="0" fontId="11" fillId="33" borderId="19" xfId="66" applyFont="1" applyFill="1" applyBorder="1" applyAlignment="1">
      <alignment horizontal="center"/>
      <protection/>
    </xf>
    <xf numFmtId="0" fontId="11" fillId="33" borderId="20" xfId="66" applyFont="1" applyFill="1" applyBorder="1" applyAlignment="1">
      <alignment horizontal="center"/>
      <protection/>
    </xf>
    <xf numFmtId="0" fontId="11" fillId="33" borderId="19" xfId="66" applyFont="1" applyFill="1" applyBorder="1">
      <alignment/>
      <protection/>
    </xf>
    <xf numFmtId="0" fontId="11" fillId="0" borderId="0" xfId="66" applyFont="1" applyFill="1" applyAlignment="1">
      <alignment vertical="center"/>
      <protection/>
    </xf>
    <xf numFmtId="0" fontId="11" fillId="0" borderId="21" xfId="66" applyFont="1" applyFill="1" applyBorder="1">
      <alignment/>
      <protection/>
    </xf>
    <xf numFmtId="0" fontId="11" fillId="33" borderId="21" xfId="66" applyFont="1" applyFill="1" applyBorder="1">
      <alignment/>
      <protection/>
    </xf>
    <xf numFmtId="0" fontId="11" fillId="33" borderId="22" xfId="66" applyFont="1" applyFill="1" applyBorder="1" applyAlignment="1">
      <alignment horizontal="center" vertical="center" wrapText="1"/>
      <protection/>
    </xf>
    <xf numFmtId="0" fontId="11" fillId="33" borderId="21" xfId="66" applyFont="1" applyFill="1" applyBorder="1" applyAlignment="1">
      <alignment horizontal="center" vertical="center" wrapText="1"/>
      <protection/>
    </xf>
    <xf numFmtId="0" fontId="11" fillId="33" borderId="22" xfId="66" applyFont="1" applyFill="1" applyBorder="1">
      <alignment/>
      <protection/>
    </xf>
    <xf numFmtId="0" fontId="11" fillId="0" borderId="23" xfId="66" applyFont="1" applyFill="1" applyBorder="1">
      <alignment/>
      <protection/>
    </xf>
    <xf numFmtId="0" fontId="18" fillId="33" borderId="23" xfId="66" applyFont="1" applyFill="1" applyBorder="1" applyAlignment="1">
      <alignment horizontal="center" vertical="center" wrapText="1"/>
      <protection/>
    </xf>
    <xf numFmtId="0" fontId="11" fillId="33" borderId="23" xfId="66" applyFont="1" applyFill="1" applyBorder="1">
      <alignment/>
      <protection/>
    </xf>
    <xf numFmtId="0" fontId="11" fillId="33" borderId="24" xfId="66" applyFont="1" applyFill="1" applyBorder="1">
      <alignment/>
      <protection/>
    </xf>
    <xf numFmtId="0" fontId="11" fillId="33" borderId="23" xfId="66" applyFont="1" applyFill="1" applyBorder="1" applyAlignment="1">
      <alignment horizontal="center" vertical="center" wrapText="1"/>
      <protection/>
    </xf>
    <xf numFmtId="0" fontId="11" fillId="33" borderId="0" xfId="66" applyFont="1" applyFill="1" applyBorder="1">
      <alignment/>
      <protection/>
    </xf>
    <xf numFmtId="0" fontId="11" fillId="0" borderId="0" xfId="66" applyFont="1" applyFill="1" applyBorder="1" applyAlignment="1">
      <alignment horizontal="right"/>
      <protection/>
    </xf>
    <xf numFmtId="0" fontId="11" fillId="0" borderId="0" xfId="66" applyFont="1" applyFill="1" applyAlignment="1">
      <alignment vertical="center" wrapText="1"/>
      <protection/>
    </xf>
    <xf numFmtId="0" fontId="11" fillId="0" borderId="0" xfId="66" applyFont="1" applyFill="1" applyAlignment="1">
      <alignment horizontal="center" vertical="center" wrapText="1"/>
      <protection/>
    </xf>
    <xf numFmtId="0" fontId="18" fillId="0" borderId="0" xfId="66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0" fontId="18" fillId="33" borderId="23" xfId="66" applyFont="1" applyFill="1" applyBorder="1" applyAlignment="1">
      <alignment/>
      <protection/>
    </xf>
    <xf numFmtId="0" fontId="11" fillId="33" borderId="23" xfId="66" applyFont="1" applyFill="1" applyBorder="1" applyAlignment="1">
      <alignment/>
      <protection/>
    </xf>
    <xf numFmtId="0" fontId="18" fillId="33" borderId="23" xfId="66" applyFont="1" applyFill="1" applyBorder="1">
      <alignment/>
      <protection/>
    </xf>
    <xf numFmtId="0" fontId="11" fillId="0" borderId="25" xfId="66" applyFont="1" applyFill="1" applyBorder="1">
      <alignment/>
      <protection/>
    </xf>
    <xf numFmtId="0" fontId="18" fillId="33" borderId="23" xfId="66" applyFont="1" applyFill="1" applyBorder="1" applyAlignment="1">
      <alignment horizontal="center"/>
      <protection/>
    </xf>
    <xf numFmtId="0" fontId="18" fillId="0" borderId="0" xfId="66" applyFont="1" applyFill="1" applyBorder="1" applyAlignment="1" quotePrefix="1">
      <alignment/>
      <protection/>
    </xf>
    <xf numFmtId="0" fontId="11" fillId="33" borderId="26" xfId="66" applyFont="1" applyFill="1" applyBorder="1">
      <alignment/>
      <protection/>
    </xf>
    <xf numFmtId="0" fontId="88" fillId="0" borderId="0" xfId="63" applyFont="1" applyAlignment="1">
      <alignment vertical="center"/>
      <protection/>
    </xf>
    <xf numFmtId="0" fontId="11" fillId="33" borderId="21" xfId="66" applyFont="1" applyFill="1" applyBorder="1" applyAlignment="1">
      <alignment/>
      <protection/>
    </xf>
    <xf numFmtId="0" fontId="18" fillId="33" borderId="0" xfId="66" applyFont="1" applyFill="1" applyBorder="1" applyAlignment="1">
      <alignment horizontal="center" vertical="center"/>
      <protection/>
    </xf>
    <xf numFmtId="0" fontId="16" fillId="0" borderId="0" xfId="66" applyFont="1" applyFill="1" applyBorder="1" applyAlignment="1">
      <alignment horizontal="right" vertical="center"/>
      <protection/>
    </xf>
    <xf numFmtId="0" fontId="11" fillId="0" borderId="26" xfId="66" applyFont="1" applyFill="1" applyBorder="1">
      <alignment/>
      <protection/>
    </xf>
    <xf numFmtId="0" fontId="16" fillId="0" borderId="0" xfId="66" applyFont="1" applyFill="1" applyBorder="1" applyAlignment="1">
      <alignment horizontal="center"/>
      <protection/>
    </xf>
    <xf numFmtId="0" fontId="27" fillId="0" borderId="0" xfId="66" applyFont="1" applyFill="1" applyBorder="1" applyAlignment="1">
      <alignment horizontal="center"/>
      <protection/>
    </xf>
    <xf numFmtId="0" fontId="17" fillId="0" borderId="0" xfId="66" applyFont="1" applyFill="1" applyBorder="1" applyAlignment="1">
      <alignment vertical="top" wrapText="1"/>
      <protection/>
    </xf>
    <xf numFmtId="0" fontId="11" fillId="33" borderId="27" xfId="66" applyFont="1" applyFill="1" applyBorder="1" applyAlignment="1">
      <alignment horizontal="center"/>
      <protection/>
    </xf>
    <xf numFmtId="0" fontId="19" fillId="0" borderId="0" xfId="66" applyFont="1" applyFill="1">
      <alignment/>
      <protection/>
    </xf>
    <xf numFmtId="0" fontId="11" fillId="0" borderId="22" xfId="66" applyFont="1" applyFill="1" applyBorder="1" applyAlignment="1">
      <alignment horizontal="center"/>
      <protection/>
    </xf>
    <xf numFmtId="0" fontId="26" fillId="0" borderId="28" xfId="66" applyFont="1" applyFill="1" applyBorder="1" applyAlignment="1">
      <alignment horizontal="center" vertical="center" wrapText="1"/>
      <protection/>
    </xf>
    <xf numFmtId="0" fontId="26" fillId="0" borderId="29" xfId="6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11" fillId="0" borderId="0" xfId="63" applyFont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/>
      <protection/>
    </xf>
    <xf numFmtId="0" fontId="20" fillId="0" borderId="0" xfId="56" applyFont="1">
      <alignment/>
      <protection/>
    </xf>
    <xf numFmtId="0" fontId="28" fillId="0" borderId="0" xfId="56" applyFont="1">
      <alignment/>
      <protection/>
    </xf>
    <xf numFmtId="0" fontId="19" fillId="0" borderId="30" xfId="56" applyFont="1" applyFill="1" applyBorder="1" applyAlignment="1">
      <alignment horizontal="center"/>
      <protection/>
    </xf>
    <xf numFmtId="187" fontId="25" fillId="0" borderId="31" xfId="56" applyNumberFormat="1" applyFont="1" applyBorder="1">
      <alignment/>
      <protection/>
    </xf>
    <xf numFmtId="0" fontId="28" fillId="0" borderId="31" xfId="56" applyFont="1" applyBorder="1" applyAlignment="1">
      <alignment vertical="top"/>
      <protection/>
    </xf>
    <xf numFmtId="0" fontId="28" fillId="0" borderId="31" xfId="56" applyFont="1" applyBorder="1">
      <alignment/>
      <protection/>
    </xf>
    <xf numFmtId="0" fontId="28" fillId="0" borderId="21" xfId="56" applyFont="1" applyBorder="1">
      <alignment/>
      <protection/>
    </xf>
    <xf numFmtId="0" fontId="25" fillId="0" borderId="31" xfId="56" applyFont="1" applyFill="1" applyBorder="1" applyAlignment="1">
      <alignment horizontal="center"/>
      <protection/>
    </xf>
    <xf numFmtId="0" fontId="89" fillId="0" borderId="31" xfId="56" applyFont="1" applyFill="1" applyBorder="1" applyAlignment="1">
      <alignment horizontal="center"/>
      <protection/>
    </xf>
    <xf numFmtId="0" fontId="90" fillId="0" borderId="31" xfId="56" applyFont="1" applyBorder="1">
      <alignment/>
      <protection/>
    </xf>
    <xf numFmtId="0" fontId="28" fillId="0" borderId="32" xfId="56" applyFont="1" applyBorder="1">
      <alignment/>
      <protection/>
    </xf>
    <xf numFmtId="0" fontId="21" fillId="0" borderId="31" xfId="56" applyFont="1" applyBorder="1" applyAlignment="1">
      <alignment vertical="top"/>
      <protection/>
    </xf>
    <xf numFmtId="0" fontId="28" fillId="0" borderId="0" xfId="56" applyFont="1" applyBorder="1">
      <alignment/>
      <protection/>
    </xf>
    <xf numFmtId="49" fontId="19" fillId="0" borderId="0" xfId="56" applyNumberFormat="1" applyFont="1" applyBorder="1" applyAlignment="1">
      <alignment horizontal="right"/>
      <protection/>
    </xf>
    <xf numFmtId="49" fontId="19" fillId="0" borderId="33" xfId="56" applyNumberFormat="1" applyFont="1" applyBorder="1" applyAlignment="1">
      <alignment horizontal="right"/>
      <protection/>
    </xf>
    <xf numFmtId="0" fontId="19" fillId="0" borderId="0" xfId="56" applyFont="1">
      <alignment/>
      <protection/>
    </xf>
    <xf numFmtId="0" fontId="91" fillId="34" borderId="34" xfId="56" applyFont="1" applyFill="1" applyBorder="1" applyAlignment="1">
      <alignment horizontal="center"/>
      <protection/>
    </xf>
    <xf numFmtId="0" fontId="91" fillId="34" borderId="33" xfId="56" applyFont="1" applyFill="1" applyBorder="1">
      <alignment/>
      <protection/>
    </xf>
    <xf numFmtId="0" fontId="92" fillId="34" borderId="33" xfId="56" applyFont="1" applyFill="1" applyBorder="1">
      <alignment/>
      <protection/>
    </xf>
    <xf numFmtId="0" fontId="91" fillId="34" borderId="35" xfId="56" applyFont="1" applyFill="1" applyBorder="1" applyAlignment="1">
      <alignment horizontal="center"/>
      <protection/>
    </xf>
    <xf numFmtId="0" fontId="11" fillId="0" borderId="0" xfId="65" applyFont="1" applyAlignment="1" applyProtection="1">
      <alignment vertical="center"/>
      <protection/>
    </xf>
    <xf numFmtId="0" fontId="18" fillId="0" borderId="36" xfId="65" applyFont="1" applyBorder="1" applyAlignment="1" applyProtection="1">
      <alignment horizontal="center" vertical="center"/>
      <protection/>
    </xf>
    <xf numFmtId="0" fontId="18" fillId="0" borderId="37" xfId="65" applyFont="1" applyBorder="1" applyAlignment="1" applyProtection="1">
      <alignment horizontal="center" vertical="center"/>
      <protection/>
    </xf>
    <xf numFmtId="0" fontId="18" fillId="0" borderId="28" xfId="65" applyFont="1" applyBorder="1" applyAlignment="1" applyProtection="1">
      <alignment horizontal="center" vertical="center" wrapText="1"/>
      <protection/>
    </xf>
    <xf numFmtId="0" fontId="18" fillId="0" borderId="38" xfId="65" applyFont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 wrapText="1"/>
      <protection/>
    </xf>
    <xf numFmtId="0" fontId="11" fillId="0" borderId="36" xfId="65" applyFont="1" applyBorder="1" applyAlignment="1" applyProtection="1">
      <alignment horizontal="center" vertical="center"/>
      <protection/>
    </xf>
    <xf numFmtId="0" fontId="11" fillId="0" borderId="31" xfId="65" applyFont="1" applyBorder="1" applyAlignment="1" applyProtection="1">
      <alignment vertical="center"/>
      <protection/>
    </xf>
    <xf numFmtId="0" fontId="11" fillId="0" borderId="28" xfId="65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30" xfId="65" applyFont="1" applyBorder="1" applyAlignment="1" applyProtection="1">
      <alignment horizontal="center"/>
      <protection/>
    </xf>
    <xf numFmtId="0" fontId="11" fillId="0" borderId="39" xfId="65" applyFont="1" applyBorder="1" applyAlignment="1" applyProtection="1">
      <alignment horizontal="center" vertical="center"/>
      <protection/>
    </xf>
    <xf numFmtId="0" fontId="11" fillId="0" borderId="20" xfId="65" applyFont="1" applyBorder="1" applyAlignment="1" applyProtection="1">
      <alignment vertical="center"/>
      <protection/>
    </xf>
    <xf numFmtId="0" fontId="11" fillId="0" borderId="20" xfId="65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23" xfId="65" applyFont="1" applyBorder="1" applyAlignment="1" applyProtection="1">
      <alignment vertical="center"/>
      <protection/>
    </xf>
    <xf numFmtId="0" fontId="11" fillId="0" borderId="11" xfId="65" applyFont="1" applyBorder="1" applyAlignment="1" applyProtection="1">
      <alignment horizontal="center" vertical="center"/>
      <protection/>
    </xf>
    <xf numFmtId="0" fontId="11" fillId="0" borderId="40" xfId="65" applyFont="1" applyBorder="1" applyAlignment="1" applyProtection="1">
      <alignment horizontal="center" vertical="center"/>
      <protection/>
    </xf>
    <xf numFmtId="0" fontId="11" fillId="0" borderId="41" xfId="65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188" fontId="11" fillId="0" borderId="30" xfId="65" applyNumberFormat="1" applyFont="1" applyBorder="1" applyAlignment="1" applyProtection="1">
      <alignment horizontal="center"/>
      <protection/>
    </xf>
    <xf numFmtId="0" fontId="11" fillId="0" borderId="42" xfId="65" applyFont="1" applyBorder="1" applyAlignment="1" applyProtection="1" quotePrefix="1">
      <alignment horizontal="center" vertical="center"/>
      <protection/>
    </xf>
    <xf numFmtId="188" fontId="11" fillId="0" borderId="43" xfId="65" applyNumberFormat="1" applyFont="1" applyBorder="1" applyAlignment="1" applyProtection="1">
      <alignment horizontal="center"/>
      <protection/>
    </xf>
    <xf numFmtId="0" fontId="11" fillId="0" borderId="42" xfId="65" applyFont="1" applyBorder="1" applyAlignment="1" applyProtection="1">
      <alignment horizontal="center" vertical="center"/>
      <protection/>
    </xf>
    <xf numFmtId="0" fontId="11" fillId="0" borderId="44" xfId="65" applyFont="1" applyBorder="1" applyAlignment="1" applyProtection="1" quotePrefix="1">
      <alignment horizontal="center" vertical="center"/>
      <protection/>
    </xf>
    <xf numFmtId="0" fontId="11" fillId="0" borderId="32" xfId="65" applyFont="1" applyBorder="1" applyAlignment="1" applyProtection="1">
      <alignment horizontal="center"/>
      <protection/>
    </xf>
    <xf numFmtId="188" fontId="11" fillId="0" borderId="32" xfId="65" applyNumberFormat="1" applyFont="1" applyBorder="1" applyAlignment="1" applyProtection="1">
      <alignment horizontal="center"/>
      <protection/>
    </xf>
    <xf numFmtId="188" fontId="11" fillId="0" borderId="45" xfId="65" applyNumberFormat="1" applyFont="1" applyBorder="1" applyAlignment="1" applyProtection="1">
      <alignment horizontal="center"/>
      <protection/>
    </xf>
    <xf numFmtId="0" fontId="11" fillId="0" borderId="46" xfId="65" applyFont="1" applyBorder="1" applyAlignment="1" applyProtection="1" quotePrefix="1">
      <alignment horizontal="center" vertical="center"/>
      <protection/>
    </xf>
    <xf numFmtId="0" fontId="11" fillId="0" borderId="34" xfId="65" applyFont="1" applyBorder="1" applyAlignment="1" applyProtection="1">
      <alignment horizontal="center"/>
      <protection/>
    </xf>
    <xf numFmtId="188" fontId="11" fillId="0" borderId="34" xfId="65" applyNumberFormat="1" applyFont="1" applyBorder="1" applyAlignment="1" applyProtection="1">
      <alignment horizontal="center"/>
      <protection/>
    </xf>
    <xf numFmtId="188" fontId="11" fillId="0" borderId="47" xfId="65" applyNumberFormat="1" applyFont="1" applyBorder="1" applyAlignment="1" applyProtection="1">
      <alignment horizontal="center"/>
      <protection/>
    </xf>
    <xf numFmtId="0" fontId="18" fillId="0" borderId="48" xfId="65" applyFont="1" applyBorder="1" applyAlignment="1" applyProtection="1">
      <alignment horizontal="center" vertical="center"/>
      <protection/>
    </xf>
    <xf numFmtId="0" fontId="18" fillId="0" borderId="37" xfId="65" applyFont="1" applyBorder="1" applyAlignment="1" applyProtection="1">
      <alignment horizontal="center"/>
      <protection/>
    </xf>
    <xf numFmtId="188" fontId="18" fillId="0" borderId="37" xfId="65" applyNumberFormat="1" applyFont="1" applyBorder="1" applyAlignment="1" applyProtection="1">
      <alignment horizontal="center"/>
      <protection/>
    </xf>
    <xf numFmtId="188" fontId="18" fillId="0" borderId="49" xfId="65" applyNumberFormat="1" applyFont="1" applyBorder="1" applyAlignment="1" applyProtection="1">
      <alignment horizontal="center"/>
      <protection/>
    </xf>
    <xf numFmtId="0" fontId="93" fillId="18" borderId="48" xfId="65" applyFont="1" applyFill="1" applyBorder="1" applyAlignment="1" applyProtection="1">
      <alignment horizontal="center" vertical="center" wrapText="1"/>
      <protection/>
    </xf>
    <xf numFmtId="0" fontId="93" fillId="18" borderId="37" xfId="65" applyFont="1" applyFill="1" applyBorder="1" applyAlignment="1" applyProtection="1">
      <alignment horizontal="center" vertical="center" wrapText="1"/>
      <protection/>
    </xf>
    <xf numFmtId="0" fontId="93" fillId="18" borderId="37" xfId="65" applyFont="1" applyFill="1" applyBorder="1" applyAlignment="1" applyProtection="1">
      <alignment horizontal="center" vertical="center"/>
      <protection/>
    </xf>
    <xf numFmtId="0" fontId="93" fillId="18" borderId="49" xfId="65" applyFont="1" applyFill="1" applyBorder="1" applyAlignment="1" applyProtection="1">
      <alignment horizontal="center" vertical="center"/>
      <protection/>
    </xf>
    <xf numFmtId="0" fontId="92" fillId="34" borderId="50" xfId="56" applyFont="1" applyFill="1" applyBorder="1">
      <alignment/>
      <protection/>
    </xf>
    <xf numFmtId="49" fontId="19" fillId="0" borderId="33" xfId="56" applyNumberFormat="1" applyFont="1" applyBorder="1" applyAlignment="1" quotePrefix="1">
      <alignment/>
      <protection/>
    </xf>
    <xf numFmtId="49" fontId="19" fillId="0" borderId="33" xfId="56" applyNumberFormat="1" applyFont="1" applyBorder="1" applyAlignment="1">
      <alignment/>
      <protection/>
    </xf>
    <xf numFmtId="0" fontId="11" fillId="0" borderId="11" xfId="66" applyFont="1" applyBorder="1">
      <alignment/>
      <protection/>
    </xf>
    <xf numFmtId="0" fontId="11" fillId="0" borderId="0" xfId="66" applyFont="1">
      <alignment/>
      <protection/>
    </xf>
    <xf numFmtId="0" fontId="22" fillId="0" borderId="0" xfId="66" applyFont="1" applyBorder="1" applyAlignment="1">
      <alignment vertical="center"/>
      <protection/>
    </xf>
    <xf numFmtId="0" fontId="11" fillId="0" borderId="0" xfId="66" applyFont="1" applyBorder="1">
      <alignment/>
      <protection/>
    </xf>
    <xf numFmtId="0" fontId="18" fillId="0" borderId="0" xfId="66" applyFont="1" applyBorder="1">
      <alignment/>
      <protection/>
    </xf>
    <xf numFmtId="0" fontId="11" fillId="0" borderId="14" xfId="66" applyFont="1" applyBorder="1">
      <alignment/>
      <protection/>
    </xf>
    <xf numFmtId="49" fontId="11" fillId="0" borderId="0" xfId="66" applyNumberFormat="1" applyFont="1" applyAlignment="1">
      <alignment horizontal="right"/>
      <protection/>
    </xf>
    <xf numFmtId="0" fontId="14" fillId="0" borderId="0" xfId="66" applyFont="1" applyBorder="1">
      <alignment/>
      <protection/>
    </xf>
    <xf numFmtId="0" fontId="22" fillId="0" borderId="0" xfId="66" applyFont="1" applyBorder="1">
      <alignment/>
      <protection/>
    </xf>
    <xf numFmtId="0" fontId="11" fillId="0" borderId="0" xfId="66" applyFont="1" applyBorder="1" applyAlignment="1">
      <alignment horizontal="center" vertical="center"/>
      <protection/>
    </xf>
    <xf numFmtId="0" fontId="11" fillId="0" borderId="51" xfId="66" applyFont="1" applyBorder="1">
      <alignment/>
      <protection/>
    </xf>
    <xf numFmtId="0" fontId="11" fillId="0" borderId="52" xfId="66" applyFont="1" applyBorder="1">
      <alignment/>
      <protection/>
    </xf>
    <xf numFmtId="0" fontId="11" fillId="0" borderId="0" xfId="66" applyFont="1" applyAlignment="1">
      <alignment horizontal="right"/>
      <protection/>
    </xf>
    <xf numFmtId="0" fontId="31" fillId="0" borderId="0" xfId="66" applyFont="1" applyBorder="1" applyAlignment="1">
      <alignment vertical="top" wrapText="1"/>
      <protection/>
    </xf>
    <xf numFmtId="0" fontId="14" fillId="0" borderId="0" xfId="66" applyFont="1" applyBorder="1" applyAlignment="1">
      <alignment vertical="top" wrapText="1"/>
      <protection/>
    </xf>
    <xf numFmtId="0" fontId="18" fillId="0" borderId="0" xfId="66" applyFont="1" applyBorder="1" applyAlignment="1">
      <alignment vertical="center"/>
      <protection/>
    </xf>
    <xf numFmtId="0" fontId="18" fillId="0" borderId="0" xfId="66" applyFont="1" applyBorder="1" applyAlignment="1">
      <alignment/>
      <protection/>
    </xf>
    <xf numFmtId="0" fontId="21" fillId="0" borderId="0" xfId="66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3" xfId="63" applyFont="1" applyBorder="1" applyAlignment="1">
      <alignment vertical="center"/>
      <protection/>
    </xf>
    <xf numFmtId="0" fontId="3" fillId="0" borderId="54" xfId="63" applyFont="1" applyBorder="1" applyAlignment="1">
      <alignment vertical="center"/>
      <protection/>
    </xf>
    <xf numFmtId="0" fontId="94" fillId="0" borderId="0" xfId="63" applyFont="1" applyFill="1" applyBorder="1" applyAlignment="1">
      <alignment vertical="center"/>
      <protection/>
    </xf>
    <xf numFmtId="0" fontId="33" fillId="0" borderId="0" xfId="63" applyFont="1" applyFill="1" applyAlignment="1">
      <alignment vertical="center"/>
      <protection/>
    </xf>
    <xf numFmtId="0" fontId="95" fillId="0" borderId="0" xfId="63" applyFont="1" applyFill="1" applyBorder="1" applyAlignment="1">
      <alignment vertical="center"/>
      <protection/>
    </xf>
    <xf numFmtId="0" fontId="88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96" fillId="0" borderId="0" xfId="63" applyFont="1" applyFill="1" applyBorder="1" applyAlignment="1">
      <alignment vertical="center"/>
      <protection/>
    </xf>
    <xf numFmtId="0" fontId="94" fillId="0" borderId="0" xfId="63" applyFont="1" applyFill="1" applyAlignment="1">
      <alignment vertical="center"/>
      <protection/>
    </xf>
    <xf numFmtId="0" fontId="33" fillId="0" borderId="0" xfId="63" applyFont="1" applyFill="1" applyBorder="1" applyAlignment="1">
      <alignment vertical="center"/>
      <protection/>
    </xf>
    <xf numFmtId="0" fontId="33" fillId="0" borderId="14" xfId="63" applyFont="1" applyFill="1" applyBorder="1" applyAlignment="1">
      <alignment vertical="center"/>
      <protection/>
    </xf>
    <xf numFmtId="0" fontId="88" fillId="0" borderId="53" xfId="63" applyFont="1" applyBorder="1" applyAlignment="1">
      <alignment vertical="center"/>
      <protection/>
    </xf>
    <xf numFmtId="0" fontId="3" fillId="0" borderId="55" xfId="63" applyFont="1" applyBorder="1" applyAlignment="1">
      <alignment vertical="center"/>
      <protection/>
    </xf>
    <xf numFmtId="0" fontId="3" fillId="0" borderId="56" xfId="63" applyFont="1" applyBorder="1" applyAlignment="1">
      <alignment vertical="center"/>
      <protection/>
    </xf>
    <xf numFmtId="0" fontId="3" fillId="0" borderId="57" xfId="63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3" fillId="0" borderId="33" xfId="63" applyFont="1" applyBorder="1" applyAlignment="1">
      <alignment vertical="center"/>
      <protection/>
    </xf>
    <xf numFmtId="0" fontId="7" fillId="0" borderId="50" xfId="63" applyFont="1" applyBorder="1" applyAlignment="1">
      <alignment vertical="center"/>
      <protection/>
    </xf>
    <xf numFmtId="0" fontId="3" fillId="0" borderId="59" xfId="63" applyFont="1" applyBorder="1" applyAlignment="1">
      <alignment vertical="center"/>
      <protection/>
    </xf>
    <xf numFmtId="0" fontId="3" fillId="0" borderId="60" xfId="63" applyFont="1" applyBorder="1" applyAlignment="1">
      <alignment vertical="center"/>
      <protection/>
    </xf>
    <xf numFmtId="49" fontId="3" fillId="0" borderId="0" xfId="63" applyNumberFormat="1" applyFont="1" applyAlignment="1">
      <alignment horizontal="right" vertical="center"/>
      <protection/>
    </xf>
    <xf numFmtId="0" fontId="34" fillId="0" borderId="10" xfId="63" applyFont="1" applyBorder="1" applyAlignment="1">
      <alignment vertical="center"/>
      <protection/>
    </xf>
    <xf numFmtId="0" fontId="11" fillId="33" borderId="24" xfId="66" applyFont="1" applyFill="1" applyBorder="1" applyAlignment="1">
      <alignment/>
      <protection/>
    </xf>
    <xf numFmtId="0" fontId="11" fillId="0" borderId="26" xfId="66" applyFont="1" applyFill="1" applyBorder="1" applyAlignment="1">
      <alignment horizontal="center"/>
      <protection/>
    </xf>
    <xf numFmtId="0" fontId="18" fillId="33" borderId="21" xfId="66" applyFont="1" applyFill="1" applyBorder="1" applyAlignment="1">
      <alignment/>
      <protection/>
    </xf>
    <xf numFmtId="0" fontId="11" fillId="33" borderId="22" xfId="66" applyFont="1" applyFill="1" applyBorder="1" applyAlignment="1">
      <alignment/>
      <protection/>
    </xf>
    <xf numFmtId="0" fontId="11" fillId="0" borderId="61" xfId="66" applyFont="1" applyFill="1" applyBorder="1" applyAlignment="1">
      <alignment horizontal="center"/>
      <protection/>
    </xf>
    <xf numFmtId="0" fontId="23" fillId="33" borderId="28" xfId="66" applyFont="1" applyFill="1" applyBorder="1" applyAlignment="1">
      <alignment horizontal="center" vertical="center" wrapText="1"/>
      <protection/>
    </xf>
    <xf numFmtId="0" fontId="23" fillId="33" borderId="29" xfId="66" applyFont="1" applyFill="1" applyBorder="1" applyAlignment="1">
      <alignment horizontal="center" vertical="center" wrapText="1"/>
      <protection/>
    </xf>
    <xf numFmtId="0" fontId="11" fillId="0" borderId="61" xfId="66" applyFont="1" applyFill="1" applyBorder="1" applyAlignment="1">
      <alignment vertical="center" wrapText="1"/>
      <protection/>
    </xf>
    <xf numFmtId="0" fontId="11" fillId="0" borderId="62" xfId="66" applyFont="1" applyFill="1" applyBorder="1" applyAlignment="1">
      <alignment vertical="center" wrapText="1"/>
      <protection/>
    </xf>
    <xf numFmtId="0" fontId="11" fillId="0" borderId="26" xfId="66" applyFont="1" applyFill="1" applyBorder="1" applyAlignment="1">
      <alignment vertical="center" wrapText="1"/>
      <protection/>
    </xf>
    <xf numFmtId="0" fontId="11" fillId="0" borderId="25" xfId="66" applyFont="1" applyFill="1" applyBorder="1" applyAlignment="1">
      <alignment vertical="center" wrapText="1"/>
      <protection/>
    </xf>
    <xf numFmtId="0" fontId="14" fillId="0" borderId="0" xfId="0" applyFont="1" applyBorder="1" applyAlignment="1">
      <alignment vertical="center" wrapText="1"/>
    </xf>
    <xf numFmtId="0" fontId="11" fillId="0" borderId="0" xfId="65" applyFont="1" applyAlignment="1">
      <alignment vertical="center"/>
      <protection/>
    </xf>
    <xf numFmtId="0" fontId="22" fillId="0" borderId="13" xfId="65" applyFont="1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4" xfId="65" applyFont="1" applyBorder="1" applyAlignment="1">
      <alignment vertical="center"/>
      <protection/>
    </xf>
    <xf numFmtId="0" fontId="11" fillId="0" borderId="13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18" fillId="0" borderId="13" xfId="65" applyFont="1" applyBorder="1" applyAlignment="1">
      <alignment vertical="center"/>
      <protection/>
    </xf>
    <xf numFmtId="0" fontId="37" fillId="0" borderId="13" xfId="65" applyFont="1" applyBorder="1" applyAlignment="1">
      <alignment vertical="center"/>
      <protection/>
    </xf>
    <xf numFmtId="0" fontId="38" fillId="0" borderId="0" xfId="65" applyFont="1" applyBorder="1" applyAlignment="1">
      <alignment vertical="center"/>
      <protection/>
    </xf>
    <xf numFmtId="0" fontId="37" fillId="0" borderId="0" xfId="65" applyFont="1" applyBorder="1" applyAlignment="1">
      <alignment vertical="center"/>
      <protection/>
    </xf>
    <xf numFmtId="0" fontId="37" fillId="0" borderId="14" xfId="65" applyFont="1" applyBorder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11" fillId="0" borderId="15" xfId="65" applyFont="1" applyBorder="1" applyAlignment="1">
      <alignment vertical="center"/>
      <protection/>
    </xf>
    <xf numFmtId="0" fontId="11" fillId="0" borderId="16" xfId="65" applyFont="1" applyBorder="1" applyAlignment="1">
      <alignment vertical="center"/>
      <protection/>
    </xf>
    <xf numFmtId="0" fontId="11" fillId="0" borderId="17" xfId="65" applyFont="1" applyBorder="1" applyAlignment="1">
      <alignment vertical="center"/>
      <protection/>
    </xf>
    <xf numFmtId="0" fontId="23" fillId="33" borderId="63" xfId="66" applyFont="1" applyFill="1" applyBorder="1" applyAlignment="1">
      <alignment horizontal="center" vertical="center" wrapText="1"/>
      <protection/>
    </xf>
    <xf numFmtId="0" fontId="23" fillId="33" borderId="37" xfId="66" applyFont="1" applyFill="1" applyBorder="1" applyAlignment="1">
      <alignment horizontal="center" vertical="center" wrapText="1"/>
      <protection/>
    </xf>
    <xf numFmtId="0" fontId="18" fillId="33" borderId="64" xfId="66" applyFont="1" applyFill="1" applyBorder="1" applyAlignment="1">
      <alignment/>
      <protection/>
    </xf>
    <xf numFmtId="0" fontId="18" fillId="33" borderId="65" xfId="66" applyFont="1" applyFill="1" applyBorder="1" applyAlignment="1">
      <alignment/>
      <protection/>
    </xf>
    <xf numFmtId="0" fontId="18" fillId="33" borderId="65" xfId="66" applyFont="1" applyFill="1" applyBorder="1">
      <alignment/>
      <protection/>
    </xf>
    <xf numFmtId="0" fontId="23" fillId="33" borderId="29" xfId="66" applyFont="1" applyFill="1" applyBorder="1" applyAlignment="1">
      <alignment horizontal="center" vertical="center"/>
      <protection/>
    </xf>
    <xf numFmtId="0" fontId="23" fillId="33" borderId="28" xfId="66" applyFont="1" applyFill="1" applyBorder="1" applyAlignment="1">
      <alignment horizontal="center" vertical="center"/>
      <protection/>
    </xf>
    <xf numFmtId="0" fontId="11" fillId="0" borderId="62" xfId="66" applyFont="1" applyFill="1" applyBorder="1">
      <alignment/>
      <protection/>
    </xf>
    <xf numFmtId="0" fontId="11" fillId="0" borderId="66" xfId="66" applyFont="1" applyFill="1" applyBorder="1" applyAlignment="1">
      <alignment horizontal="center"/>
      <protection/>
    </xf>
    <xf numFmtId="0" fontId="23" fillId="34" borderId="34" xfId="56" applyFont="1" applyFill="1" applyBorder="1" applyAlignment="1">
      <alignment horizontal="center"/>
      <protection/>
    </xf>
    <xf numFmtId="0" fontId="23" fillId="34" borderId="0" xfId="56" applyFont="1" applyFill="1" applyBorder="1">
      <alignment/>
      <protection/>
    </xf>
    <xf numFmtId="0" fontId="23" fillId="34" borderId="67" xfId="56" applyFont="1" applyFill="1" applyBorder="1">
      <alignment/>
      <protection/>
    </xf>
    <xf numFmtId="0" fontId="24" fillId="34" borderId="33" xfId="56" applyFont="1" applyFill="1" applyBorder="1">
      <alignment/>
      <protection/>
    </xf>
    <xf numFmtId="0" fontId="24" fillId="34" borderId="50" xfId="56" applyFont="1" applyFill="1" applyBorder="1">
      <alignment/>
      <protection/>
    </xf>
    <xf numFmtId="0" fontId="24" fillId="0" borderId="0" xfId="56" applyFont="1">
      <alignment/>
      <protection/>
    </xf>
    <xf numFmtId="0" fontId="23" fillId="34" borderId="35" xfId="56" applyFont="1" applyFill="1" applyBorder="1" applyAlignment="1">
      <alignment horizontal="center"/>
      <protection/>
    </xf>
    <xf numFmtId="0" fontId="23" fillId="34" borderId="32" xfId="56" applyFont="1" applyFill="1" applyBorder="1">
      <alignment/>
      <protection/>
    </xf>
    <xf numFmtId="0" fontId="23" fillId="34" borderId="31" xfId="56" applyFont="1" applyFill="1" applyBorder="1">
      <alignment/>
      <protection/>
    </xf>
    <xf numFmtId="0" fontId="24" fillId="34" borderId="67" xfId="56" applyFont="1" applyFill="1" applyBorder="1">
      <alignment/>
      <protection/>
    </xf>
    <xf numFmtId="0" fontId="24" fillId="34" borderId="56" xfId="56" applyFont="1" applyFill="1" applyBorder="1">
      <alignment/>
      <protection/>
    </xf>
    <xf numFmtId="0" fontId="24" fillId="34" borderId="59" xfId="56" applyFont="1" applyFill="1" applyBorder="1">
      <alignment/>
      <protection/>
    </xf>
    <xf numFmtId="0" fontId="23" fillId="0" borderId="31" xfId="56" applyFont="1" applyFill="1" applyBorder="1" applyAlignment="1">
      <alignment horizontal="center"/>
      <protection/>
    </xf>
    <xf numFmtId="0" fontId="24" fillId="0" borderId="30" xfId="56" applyFont="1" applyFill="1" applyBorder="1" applyAlignment="1">
      <alignment horizontal="center"/>
      <protection/>
    </xf>
    <xf numFmtId="0" fontId="28" fillId="0" borderId="31" xfId="56" applyFont="1" applyBorder="1" applyAlignment="1">
      <alignment horizontal="left" vertical="top"/>
      <protection/>
    </xf>
    <xf numFmtId="0" fontId="24" fillId="0" borderId="30" xfId="56" applyFont="1" applyBorder="1" applyAlignment="1">
      <alignment horizontal="center" vertical="center"/>
      <protection/>
    </xf>
    <xf numFmtId="0" fontId="23" fillId="0" borderId="68" xfId="56" applyFont="1" applyBorder="1" applyAlignment="1">
      <alignment horizontal="left" vertical="center"/>
      <protection/>
    </xf>
    <xf numFmtId="0" fontId="28" fillId="0" borderId="22" xfId="56" applyFont="1" applyBorder="1">
      <alignment/>
      <protection/>
    </xf>
    <xf numFmtId="0" fontId="23" fillId="34" borderId="69" xfId="56" applyFont="1" applyFill="1" applyBorder="1">
      <alignment/>
      <protection/>
    </xf>
    <xf numFmtId="0" fontId="23" fillId="34" borderId="33" xfId="56" applyFont="1" applyFill="1" applyBorder="1">
      <alignment/>
      <protection/>
    </xf>
    <xf numFmtId="0" fontId="23" fillId="34" borderId="32" xfId="56" applyFont="1" applyFill="1" applyBorder="1" applyAlignment="1">
      <alignment horizontal="center"/>
      <protection/>
    </xf>
    <xf numFmtId="0" fontId="23" fillId="34" borderId="35" xfId="56" applyFont="1" applyFill="1" applyBorder="1">
      <alignment/>
      <protection/>
    </xf>
    <xf numFmtId="0" fontId="23" fillId="34" borderId="56" xfId="56" applyFont="1" applyFill="1" applyBorder="1">
      <alignment/>
      <protection/>
    </xf>
    <xf numFmtId="0" fontId="24" fillId="34" borderId="70" xfId="56" applyFont="1" applyFill="1" applyBorder="1">
      <alignment/>
      <protection/>
    </xf>
    <xf numFmtId="0" fontId="28" fillId="0" borderId="31" xfId="56" applyFont="1" applyFill="1" applyBorder="1">
      <alignment/>
      <protection/>
    </xf>
    <xf numFmtId="0" fontId="28" fillId="0" borderId="32" xfId="56" applyFont="1" applyBorder="1" applyAlignment="1">
      <alignment vertical="top"/>
      <protection/>
    </xf>
    <xf numFmtId="0" fontId="28" fillId="0" borderId="35" xfId="56" applyFont="1" applyBorder="1">
      <alignment/>
      <protection/>
    </xf>
    <xf numFmtId="49" fontId="19" fillId="0" borderId="0" xfId="56" applyNumberFormat="1" applyFont="1" applyBorder="1" applyAlignment="1" quotePrefix="1">
      <alignment/>
      <protection/>
    </xf>
    <xf numFmtId="49" fontId="19" fillId="0" borderId="0" xfId="56" applyNumberFormat="1" applyFont="1" applyBorder="1" applyAlignment="1">
      <alignment/>
      <protection/>
    </xf>
    <xf numFmtId="0" fontId="91" fillId="0" borderId="34" xfId="56" applyFont="1" applyFill="1" applyBorder="1" applyAlignment="1">
      <alignment horizontal="center"/>
      <protection/>
    </xf>
    <xf numFmtId="0" fontId="23" fillId="0" borderId="34" xfId="56" applyFont="1" applyFill="1" applyBorder="1" applyAlignment="1">
      <alignment horizontal="center"/>
      <protection/>
    </xf>
    <xf numFmtId="0" fontId="23" fillId="0" borderId="34" xfId="56" applyFont="1" applyBorder="1" applyAlignment="1">
      <alignment vertical="center"/>
      <protection/>
    </xf>
    <xf numFmtId="0" fontId="18" fillId="0" borderId="0" xfId="66" applyFont="1" applyFill="1" applyAlignment="1">
      <alignment/>
      <protection/>
    </xf>
    <xf numFmtId="0" fontId="18" fillId="0" borderId="0" xfId="0" applyFont="1" applyBorder="1" applyAlignment="1">
      <alignment vertical="center"/>
    </xf>
    <xf numFmtId="0" fontId="26" fillId="0" borderId="71" xfId="0" applyFont="1" applyBorder="1" applyAlignment="1">
      <alignment horizontal="center" vertical="center"/>
    </xf>
    <xf numFmtId="0" fontId="11" fillId="0" borderId="53" xfId="66" applyFont="1" applyFill="1" applyBorder="1" applyAlignment="1">
      <alignment horizontal="center"/>
      <protection/>
    </xf>
    <xf numFmtId="0" fontId="18" fillId="0" borderId="0" xfId="63" applyFont="1" applyBorder="1" applyAlignment="1">
      <alignment vertical="center"/>
      <protection/>
    </xf>
    <xf numFmtId="0" fontId="11" fillId="0" borderId="16" xfId="63" applyFont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49" fontId="11" fillId="0" borderId="0" xfId="66" applyNumberFormat="1" applyFont="1" applyFill="1" applyBorder="1" applyAlignment="1" quotePrefix="1">
      <alignment horizontal="right"/>
      <protection/>
    </xf>
    <xf numFmtId="0" fontId="23" fillId="0" borderId="30" xfId="56" applyFont="1" applyBorder="1" applyAlignment="1">
      <alignment horizontal="left" vertical="center"/>
      <protection/>
    </xf>
    <xf numFmtId="0" fontId="11" fillId="0" borderId="62" xfId="66" applyFont="1" applyFill="1" applyBorder="1" applyAlignment="1">
      <alignment/>
      <protection/>
    </xf>
    <xf numFmtId="0" fontId="11" fillId="0" borderId="25" xfId="66" applyFont="1" applyFill="1" applyBorder="1" applyAlignment="1">
      <alignment/>
      <protection/>
    </xf>
    <xf numFmtId="0" fontId="11" fillId="33" borderId="24" xfId="66" applyFont="1" applyFill="1" applyBorder="1" applyAlignment="1">
      <alignment horizontal="center"/>
      <protection/>
    </xf>
    <xf numFmtId="0" fontId="11" fillId="0" borderId="24" xfId="66" applyFont="1" applyFill="1" applyBorder="1" applyAlignment="1">
      <alignment horizontal="center"/>
      <protection/>
    </xf>
    <xf numFmtId="0" fontId="23" fillId="33" borderId="63" xfId="66" applyFont="1" applyFill="1" applyBorder="1" applyAlignment="1" applyProtection="1">
      <alignment horizontal="center" vertical="center" wrapText="1"/>
      <protection locked="0"/>
    </xf>
    <xf numFmtId="0" fontId="23" fillId="0" borderId="72" xfId="66" applyFont="1" applyFill="1" applyBorder="1" applyAlignment="1">
      <alignment horizontal="center" vertical="center" wrapText="1"/>
      <protection/>
    </xf>
    <xf numFmtId="49" fontId="18" fillId="0" borderId="0" xfId="66" applyNumberFormat="1" applyFont="1" applyFill="1" applyAlignment="1">
      <alignment horizontal="center" vertical="center"/>
      <protection/>
    </xf>
    <xf numFmtId="0" fontId="18" fillId="0" borderId="0" xfId="66" applyFont="1" applyFill="1" applyAlignment="1">
      <alignment horizontal="center" vertical="center"/>
      <protection/>
    </xf>
    <xf numFmtId="0" fontId="23" fillId="33" borderId="37" xfId="66" applyFont="1" applyFill="1" applyBorder="1" applyAlignment="1">
      <alignment horizontal="center" vertical="center"/>
      <protection/>
    </xf>
    <xf numFmtId="0" fontId="23" fillId="33" borderId="49" xfId="66" applyFont="1" applyFill="1" applyBorder="1" applyAlignment="1">
      <alignment horizontal="center" vertical="center" wrapText="1"/>
      <protection/>
    </xf>
    <xf numFmtId="0" fontId="11" fillId="0" borderId="54" xfId="66" applyFont="1" applyFill="1" applyBorder="1" applyAlignment="1">
      <alignment vertical="center" wrapText="1"/>
      <protection/>
    </xf>
    <xf numFmtId="0" fontId="11" fillId="33" borderId="65" xfId="66" applyFont="1" applyFill="1" applyBorder="1" applyAlignment="1">
      <alignment horizontal="center" vertical="center" wrapText="1"/>
      <protection/>
    </xf>
    <xf numFmtId="0" fontId="11" fillId="0" borderId="73" xfId="66" applyFont="1" applyFill="1" applyBorder="1" applyAlignment="1">
      <alignment vertical="center" wrapText="1"/>
      <protection/>
    </xf>
    <xf numFmtId="0" fontId="18" fillId="33" borderId="74" xfId="66" applyFont="1" applyFill="1" applyBorder="1">
      <alignment/>
      <protection/>
    </xf>
    <xf numFmtId="0" fontId="11" fillId="0" borderId="51" xfId="66" applyFont="1" applyFill="1" applyBorder="1" applyAlignment="1">
      <alignment vertical="center" wrapText="1"/>
      <protection/>
    </xf>
    <xf numFmtId="0" fontId="11" fillId="0" borderId="75" xfId="66" applyFont="1" applyFill="1" applyBorder="1" applyAlignment="1">
      <alignment vertical="center" wrapText="1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wrapText="1"/>
      <protection/>
    </xf>
    <xf numFmtId="0" fontId="23" fillId="33" borderId="37" xfId="66" applyFont="1" applyFill="1" applyBorder="1" applyAlignment="1" applyProtection="1">
      <alignment horizontal="center" vertical="center"/>
      <protection locked="0"/>
    </xf>
    <xf numFmtId="0" fontId="11" fillId="0" borderId="65" xfId="66" applyFont="1" applyFill="1" applyBorder="1">
      <alignment/>
      <protection/>
    </xf>
    <xf numFmtId="0" fontId="11" fillId="0" borderId="51" xfId="66" applyFont="1" applyFill="1" applyBorder="1">
      <alignment/>
      <protection/>
    </xf>
    <xf numFmtId="0" fontId="11" fillId="0" borderId="54" xfId="66" applyFont="1" applyFill="1" applyBorder="1">
      <alignment/>
      <protection/>
    </xf>
    <xf numFmtId="0" fontId="11" fillId="0" borderId="75" xfId="66" applyFont="1" applyFill="1" applyBorder="1">
      <alignment/>
      <protection/>
    </xf>
    <xf numFmtId="0" fontId="11" fillId="0" borderId="73" xfId="66" applyFont="1" applyFill="1" applyBorder="1">
      <alignment/>
      <protection/>
    </xf>
    <xf numFmtId="0" fontId="11" fillId="0" borderId="74" xfId="66" applyFont="1" applyFill="1" applyBorder="1">
      <alignment/>
      <protection/>
    </xf>
    <xf numFmtId="0" fontId="23" fillId="0" borderId="0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vertical="center"/>
      <protection/>
    </xf>
    <xf numFmtId="0" fontId="11" fillId="0" borderId="65" xfId="66" applyFont="1" applyFill="1" applyBorder="1" applyAlignment="1">
      <alignment vertical="center" wrapText="1"/>
      <protection/>
    </xf>
    <xf numFmtId="0" fontId="24" fillId="33" borderId="65" xfId="66" applyFont="1" applyFill="1" applyBorder="1" applyAlignment="1">
      <alignment horizontal="center" vertical="top"/>
      <protection/>
    </xf>
    <xf numFmtId="0" fontId="18" fillId="33" borderId="65" xfId="66" applyFont="1" applyFill="1" applyBorder="1" applyAlignment="1">
      <alignment horizontal="center" vertical="center" wrapText="1"/>
      <protection/>
    </xf>
    <xf numFmtId="0" fontId="11" fillId="0" borderId="52" xfId="66" applyFont="1" applyFill="1" applyBorder="1">
      <alignment/>
      <protection/>
    </xf>
    <xf numFmtId="0" fontId="18" fillId="33" borderId="65" xfId="66" applyFont="1" applyFill="1" applyBorder="1" applyAlignment="1">
      <alignment vertical="top" wrapText="1"/>
      <protection/>
    </xf>
    <xf numFmtId="0" fontId="11" fillId="33" borderId="65" xfId="66" applyFont="1" applyFill="1" applyBorder="1">
      <alignment/>
      <protection/>
    </xf>
    <xf numFmtId="0" fontId="18" fillId="33" borderId="65" xfId="66" applyFont="1" applyFill="1" applyBorder="1" applyAlignment="1">
      <alignment horizontal="left" vertical="top" wrapText="1"/>
      <protection/>
    </xf>
    <xf numFmtId="0" fontId="11" fillId="0" borderId="76" xfId="66" applyFont="1" applyFill="1" applyBorder="1">
      <alignment/>
      <protection/>
    </xf>
    <xf numFmtId="0" fontId="18" fillId="33" borderId="74" xfId="66" applyFont="1" applyFill="1" applyBorder="1" applyAlignment="1">
      <alignment vertical="top" wrapText="1"/>
      <protection/>
    </xf>
    <xf numFmtId="49" fontId="18" fillId="0" borderId="0" xfId="66" applyNumberFormat="1" applyFont="1" applyFill="1" applyBorder="1" applyAlignment="1">
      <alignment horizontal="center" vertical="center"/>
      <protection/>
    </xf>
    <xf numFmtId="0" fontId="15" fillId="0" borderId="0" xfId="56" applyFont="1" applyAlignment="1">
      <alignment horizontal="left" vertical="center"/>
      <protection/>
    </xf>
    <xf numFmtId="0" fontId="11" fillId="0" borderId="65" xfId="66" applyFont="1" applyBorder="1" applyAlignment="1">
      <alignment vertical="center"/>
      <protection/>
    </xf>
    <xf numFmtId="0" fontId="11" fillId="0" borderId="54" xfId="66" applyFont="1" applyBorder="1" applyAlignment="1">
      <alignment vertical="center"/>
      <protection/>
    </xf>
    <xf numFmtId="0" fontId="11" fillId="0" borderId="54" xfId="66" applyFont="1" applyBorder="1" applyAlignment="1">
      <alignment horizontal="center" vertical="center"/>
      <protection/>
    </xf>
    <xf numFmtId="0" fontId="31" fillId="0" borderId="0" xfId="66" applyFont="1" applyBorder="1" applyAlignment="1">
      <alignment vertical="top"/>
      <protection/>
    </xf>
    <xf numFmtId="0" fontId="11" fillId="0" borderId="73" xfId="66" applyFont="1" applyBorder="1" applyAlignment="1">
      <alignment vertical="center"/>
      <protection/>
    </xf>
    <xf numFmtId="0" fontId="18" fillId="0" borderId="10" xfId="66" applyFont="1" applyBorder="1" applyAlignment="1">
      <alignment vertical="center"/>
      <protection/>
    </xf>
    <xf numFmtId="0" fontId="11" fillId="0" borderId="75" xfId="66" applyFont="1" applyBorder="1">
      <alignment/>
      <protection/>
    </xf>
    <xf numFmtId="0" fontId="11" fillId="0" borderId="73" xfId="66" applyFont="1" applyBorder="1" applyAlignment="1">
      <alignment horizontal="center" vertical="center"/>
      <protection/>
    </xf>
    <xf numFmtId="0" fontId="11" fillId="0" borderId="74" xfId="66" applyFont="1" applyBorder="1" applyAlignment="1">
      <alignment vertical="center"/>
      <protection/>
    </xf>
    <xf numFmtId="0" fontId="11" fillId="0" borderId="77" xfId="66" applyFont="1" applyBorder="1">
      <alignment/>
      <protection/>
    </xf>
    <xf numFmtId="0" fontId="18" fillId="0" borderId="13" xfId="66" applyFont="1" applyBorder="1" applyAlignment="1">
      <alignment vertical="center"/>
      <protection/>
    </xf>
    <xf numFmtId="0" fontId="11" fillId="33" borderId="61" xfId="66" applyFont="1" applyFill="1" applyBorder="1" applyAlignment="1">
      <alignment/>
      <protection/>
    </xf>
    <xf numFmtId="0" fontId="11" fillId="0" borderId="21" xfId="66" applyFont="1" applyFill="1" applyBorder="1" applyAlignment="1">
      <alignment horizontal="center"/>
      <protection/>
    </xf>
    <xf numFmtId="0" fontId="11" fillId="33" borderId="26" xfId="66" applyFont="1" applyFill="1" applyBorder="1" applyAlignment="1">
      <alignment/>
      <protection/>
    </xf>
    <xf numFmtId="0" fontId="11" fillId="0" borderId="23" xfId="66" applyFont="1" applyFill="1" applyBorder="1" applyAlignment="1">
      <alignment horizontal="center"/>
      <protection/>
    </xf>
    <xf numFmtId="0" fontId="18" fillId="33" borderId="24" xfId="66" applyFont="1" applyFill="1" applyBorder="1" applyAlignment="1">
      <alignment horizontal="center" vertical="center" wrapText="1"/>
      <protection/>
    </xf>
    <xf numFmtId="0" fontId="18" fillId="0" borderId="31" xfId="65" applyFont="1" applyBorder="1" applyAlignment="1" applyProtection="1">
      <alignment horizontal="center" vertical="center"/>
      <protection locked="0"/>
    </xf>
    <xf numFmtId="0" fontId="18" fillId="0" borderId="78" xfId="65" applyFont="1" applyBorder="1" applyAlignment="1" applyProtection="1">
      <alignment horizontal="center" vertical="center"/>
      <protection locked="0"/>
    </xf>
    <xf numFmtId="0" fontId="18" fillId="0" borderId="23" xfId="65" applyFont="1" applyBorder="1" applyAlignment="1" applyProtection="1">
      <alignment horizontal="center" vertical="center"/>
      <protection locked="0"/>
    </xf>
    <xf numFmtId="0" fontId="18" fillId="0" borderId="25" xfId="65" applyFont="1" applyBorder="1" applyAlignment="1" applyProtection="1">
      <alignment horizontal="center" vertical="center"/>
      <protection locked="0"/>
    </xf>
    <xf numFmtId="0" fontId="11" fillId="0" borderId="23" xfId="65" applyFont="1" applyBorder="1" applyAlignment="1" applyProtection="1">
      <alignment vertical="center"/>
      <protection locked="0"/>
    </xf>
    <xf numFmtId="0" fontId="11" fillId="0" borderId="25" xfId="65" applyFont="1" applyBorder="1" applyAlignment="1" applyProtection="1">
      <alignment vertical="center"/>
      <protection locked="0"/>
    </xf>
    <xf numFmtId="0" fontId="11" fillId="0" borderId="79" xfId="65" applyFont="1" applyBorder="1" applyAlignment="1" applyProtection="1">
      <alignment vertical="center"/>
      <protection locked="0"/>
    </xf>
    <xf numFmtId="0" fontId="11" fillId="0" borderId="80" xfId="65" applyFont="1" applyBorder="1" applyAlignment="1" applyProtection="1">
      <alignment vertical="center"/>
      <protection locked="0"/>
    </xf>
    <xf numFmtId="49" fontId="11" fillId="0" borderId="0" xfId="65" applyNumberFormat="1" applyFont="1" applyAlignment="1">
      <alignment horizontal="right" vertical="center"/>
      <protection/>
    </xf>
    <xf numFmtId="49" fontId="11" fillId="0" borderId="0" xfId="66" applyNumberFormat="1" applyFont="1" applyFill="1" applyAlignment="1">
      <alignment horizontal="right"/>
      <protection/>
    </xf>
    <xf numFmtId="0" fontId="24" fillId="33" borderId="24" xfId="66" applyFont="1" applyFill="1" applyBorder="1" applyAlignment="1">
      <alignment horizontal="center" vertical="top"/>
      <protection/>
    </xf>
    <xf numFmtId="0" fontId="18" fillId="33" borderId="81" xfId="66" applyFont="1" applyFill="1" applyBorder="1">
      <alignment/>
      <protection/>
    </xf>
    <xf numFmtId="49" fontId="11" fillId="0" borderId="0" xfId="66" applyNumberFormat="1" applyFont="1" applyFill="1" applyAlignment="1" quotePrefix="1">
      <alignment horizontal="right"/>
      <protection/>
    </xf>
    <xf numFmtId="49" fontId="11" fillId="0" borderId="0" xfId="66" applyNumberFormat="1" applyFont="1" applyFill="1" applyBorder="1" applyAlignment="1">
      <alignment horizontal="right"/>
      <protection/>
    </xf>
    <xf numFmtId="49" fontId="19" fillId="0" borderId="0" xfId="56" applyNumberFormat="1" applyFont="1" applyAlignment="1">
      <alignment horizontal="right"/>
      <protection/>
    </xf>
    <xf numFmtId="0" fontId="40" fillId="0" borderId="0" xfId="66" applyFont="1" applyBorder="1" applyAlignment="1">
      <alignment horizontal="left" vertical="top"/>
      <protection/>
    </xf>
    <xf numFmtId="0" fontId="18" fillId="0" borderId="36" xfId="66" applyFont="1" applyBorder="1" applyAlignment="1">
      <alignment vertical="center"/>
      <protection/>
    </xf>
    <xf numFmtId="0" fontId="26" fillId="0" borderId="28" xfId="0" applyFont="1" applyFill="1" applyBorder="1" applyAlignment="1">
      <alignment horizontal="center" vertical="center" wrapText="1"/>
    </xf>
    <xf numFmtId="0" fontId="11" fillId="0" borderId="0" xfId="66" applyFont="1" applyBorder="1" applyAlignment="1">
      <alignment/>
      <protection/>
    </xf>
    <xf numFmtId="0" fontId="22" fillId="0" borderId="0" xfId="66" applyFont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8" fillId="0" borderId="82" xfId="66" applyFont="1" applyBorder="1" applyAlignment="1">
      <alignment horizontal="center" vertical="center"/>
      <protection/>
    </xf>
    <xf numFmtId="0" fontId="26" fillId="0" borderId="31" xfId="0" applyFont="1" applyFill="1" applyBorder="1" applyAlignment="1">
      <alignment horizontal="center" vertical="center" wrapText="1"/>
    </xf>
    <xf numFmtId="49" fontId="11" fillId="0" borderId="0" xfId="66" applyNumberFormat="1" applyFont="1" applyAlignment="1">
      <alignment horizontal="center" vertical="center"/>
      <protection/>
    </xf>
    <xf numFmtId="0" fontId="18" fillId="0" borderId="83" xfId="66" applyFont="1" applyBorder="1" applyAlignment="1">
      <alignment vertical="center"/>
      <protection/>
    </xf>
    <xf numFmtId="0" fontId="26" fillId="0" borderId="84" xfId="0" applyFont="1" applyFill="1" applyBorder="1" applyAlignment="1">
      <alignment horizontal="center" vertical="center" wrapText="1"/>
    </xf>
    <xf numFmtId="0" fontId="11" fillId="0" borderId="61" xfId="66" applyFont="1" applyBorder="1" applyAlignment="1">
      <alignment horizontal="center" vertical="center"/>
      <protection/>
    </xf>
    <xf numFmtId="0" fontId="11" fillId="0" borderId="53" xfId="66" applyFont="1" applyBorder="1" applyAlignment="1">
      <alignment vertical="center"/>
      <protection/>
    </xf>
    <xf numFmtId="0" fontId="11" fillId="0" borderId="21" xfId="66" applyFont="1" applyFill="1" applyBorder="1" applyAlignment="1">
      <alignment vertical="center"/>
      <protection/>
    </xf>
    <xf numFmtId="0" fontId="11" fillId="0" borderId="21" xfId="66" applyFont="1" applyBorder="1" applyAlignment="1">
      <alignment vertical="center"/>
      <protection/>
    </xf>
    <xf numFmtId="0" fontId="11" fillId="0" borderId="26" xfId="66" applyFont="1" applyBorder="1" applyAlignment="1">
      <alignment horizontal="center" vertical="center"/>
      <protection/>
    </xf>
    <xf numFmtId="0" fontId="11" fillId="0" borderId="23" xfId="66" applyFont="1" applyFill="1" applyBorder="1" applyAlignment="1">
      <alignment vertical="center"/>
      <protection/>
    </xf>
    <xf numFmtId="0" fontId="11" fillId="0" borderId="23" xfId="66" applyFont="1" applyBorder="1" applyAlignment="1">
      <alignment vertical="center"/>
      <protection/>
    </xf>
    <xf numFmtId="0" fontId="11" fillId="0" borderId="25" xfId="66" applyFont="1" applyBorder="1" applyAlignment="1">
      <alignment/>
      <protection/>
    </xf>
    <xf numFmtId="0" fontId="11" fillId="0" borderId="74" xfId="66" applyFont="1" applyBorder="1" applyAlignment="1">
      <alignment vertical="top"/>
      <protection/>
    </xf>
    <xf numFmtId="0" fontId="11" fillId="0" borderId="20" xfId="66" applyFont="1" applyFill="1" applyBorder="1" applyAlignment="1">
      <alignment horizontal="center" vertical="center"/>
      <protection/>
    </xf>
    <xf numFmtId="0" fontId="18" fillId="0" borderId="0" xfId="66" applyFont="1" applyAlignment="1">
      <alignment vertical="center"/>
      <protection/>
    </xf>
    <xf numFmtId="0" fontId="18" fillId="0" borderId="85" xfId="66" applyFont="1" applyBorder="1" applyAlignment="1">
      <alignment horizontal="center" vertical="center"/>
      <protection/>
    </xf>
    <xf numFmtId="0" fontId="11" fillId="0" borderId="0" xfId="66" applyFont="1" applyAlignment="1">
      <alignment horizontal="left" vertical="center"/>
      <protection/>
    </xf>
    <xf numFmtId="0" fontId="11" fillId="0" borderId="0" xfId="66" applyFont="1" applyAlignment="1">
      <alignment vertical="center"/>
      <protection/>
    </xf>
    <xf numFmtId="0" fontId="22" fillId="0" borderId="13" xfId="66" applyFont="1" applyBorder="1">
      <alignment/>
      <protection/>
    </xf>
    <xf numFmtId="0" fontId="11" fillId="0" borderId="13" xfId="66" applyFont="1" applyBorder="1">
      <alignment/>
      <protection/>
    </xf>
    <xf numFmtId="0" fontId="11" fillId="0" borderId="54" xfId="66" applyFont="1" applyBorder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3" xfId="66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88" fontId="11" fillId="0" borderId="0" xfId="0" applyNumberFormat="1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8" fillId="0" borderId="0" xfId="66" applyNumberFormat="1" applyFont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88" fontId="11" fillId="0" borderId="0" xfId="0" applyNumberFormat="1" applyFont="1" applyBorder="1" applyAlignment="1" applyProtection="1" quotePrefix="1">
      <alignment horizontal="center"/>
      <protection/>
    </xf>
    <xf numFmtId="0" fontId="11" fillId="0" borderId="86" xfId="66" applyFont="1" applyBorder="1">
      <alignment/>
      <protection/>
    </xf>
    <xf numFmtId="0" fontId="11" fillId="0" borderId="87" xfId="66" applyFont="1" applyBorder="1">
      <alignment/>
      <protection/>
    </xf>
    <xf numFmtId="0" fontId="11" fillId="0" borderId="73" xfId="66" applyFont="1" applyBorder="1">
      <alignment/>
      <protection/>
    </xf>
    <xf numFmtId="0" fontId="18" fillId="33" borderId="22" xfId="66" applyFont="1" applyFill="1" applyBorder="1" applyAlignment="1">
      <alignment/>
      <protection/>
    </xf>
    <xf numFmtId="0" fontId="18" fillId="33" borderId="24" xfId="66" applyFont="1" applyFill="1" applyBorder="1" applyAlignment="1">
      <alignment/>
      <protection/>
    </xf>
    <xf numFmtId="0" fontId="18" fillId="33" borderId="24" xfId="66" applyFont="1" applyFill="1" applyBorder="1">
      <alignment/>
      <protection/>
    </xf>
    <xf numFmtId="0" fontId="18" fillId="0" borderId="28" xfId="66" applyFont="1" applyBorder="1" applyAlignment="1">
      <alignment horizontal="center" vertical="center" wrapText="1"/>
      <protection/>
    </xf>
    <xf numFmtId="0" fontId="18" fillId="0" borderId="38" xfId="0" applyFont="1" applyFill="1" applyBorder="1" applyAlignment="1">
      <alignment horizontal="center" vertical="center" wrapText="1"/>
    </xf>
    <xf numFmtId="0" fontId="18" fillId="0" borderId="88" xfId="66" applyFont="1" applyBorder="1" applyAlignment="1">
      <alignment horizontal="center" vertical="center"/>
      <protection/>
    </xf>
    <xf numFmtId="0" fontId="18" fillId="0" borderId="89" xfId="66" applyFont="1" applyBorder="1" applyAlignment="1">
      <alignment horizontal="center"/>
      <protection/>
    </xf>
    <xf numFmtId="0" fontId="18" fillId="0" borderId="21" xfId="66" applyFont="1" applyBorder="1" applyAlignment="1">
      <alignment horizontal="center" vertical="center"/>
      <protection/>
    </xf>
    <xf numFmtId="0" fontId="18" fillId="0" borderId="62" xfId="66" applyFont="1" applyBorder="1" applyAlignment="1">
      <alignment horizontal="center"/>
      <protection/>
    </xf>
    <xf numFmtId="0" fontId="11" fillId="0" borderId="25" xfId="66" applyFont="1" applyBorder="1">
      <alignment/>
      <protection/>
    </xf>
    <xf numFmtId="0" fontId="11" fillId="0" borderId="62" xfId="66" applyFont="1" applyBorder="1">
      <alignment/>
      <protection/>
    </xf>
    <xf numFmtId="0" fontId="11" fillId="0" borderId="20" xfId="66" applyFont="1" applyBorder="1" applyAlignment="1">
      <alignment vertical="center"/>
      <protection/>
    </xf>
    <xf numFmtId="0" fontId="11" fillId="0" borderId="90" xfId="66" applyFont="1" applyBorder="1">
      <alignment/>
      <protection/>
    </xf>
    <xf numFmtId="0" fontId="23" fillId="33" borderId="71" xfId="66" applyFont="1" applyFill="1" applyBorder="1" applyAlignment="1">
      <alignment horizontal="center" vertical="center" wrapText="1"/>
      <protection/>
    </xf>
    <xf numFmtId="0" fontId="11" fillId="33" borderId="79" xfId="66" applyFont="1" applyFill="1" applyBorder="1">
      <alignment/>
      <protection/>
    </xf>
    <xf numFmtId="0" fontId="11" fillId="33" borderId="81" xfId="66" applyFont="1" applyFill="1" applyBorder="1">
      <alignment/>
      <protection/>
    </xf>
    <xf numFmtId="0" fontId="11" fillId="0" borderId="91" xfId="66" applyFont="1" applyFill="1" applyBorder="1" applyAlignment="1">
      <alignment vertical="center" wrapText="1"/>
      <protection/>
    </xf>
    <xf numFmtId="0" fontId="11" fillId="0" borderId="80" xfId="66" applyFont="1" applyFill="1" applyBorder="1" applyAlignment="1">
      <alignment vertical="center" wrapText="1"/>
      <protection/>
    </xf>
    <xf numFmtId="0" fontId="36" fillId="0" borderId="0" xfId="66" applyFont="1" applyFill="1" applyBorder="1">
      <alignment/>
      <protection/>
    </xf>
    <xf numFmtId="0" fontId="11" fillId="0" borderId="64" xfId="66" applyFont="1" applyFill="1" applyBorder="1" applyAlignment="1">
      <alignment vertical="center" wrapText="1"/>
      <protection/>
    </xf>
    <xf numFmtId="0" fontId="11" fillId="0" borderId="74" xfId="66" applyFont="1" applyFill="1" applyBorder="1" applyAlignment="1">
      <alignment vertical="center" wrapText="1"/>
      <protection/>
    </xf>
    <xf numFmtId="0" fontId="11" fillId="33" borderId="79" xfId="66" applyFont="1" applyFill="1" applyBorder="1" applyAlignment="1">
      <alignment horizontal="center" vertical="center" wrapText="1"/>
      <protection/>
    </xf>
    <xf numFmtId="0" fontId="11" fillId="33" borderId="61" xfId="66" applyFont="1" applyFill="1" applyBorder="1" applyAlignment="1">
      <alignment horizontal="center" vertical="center" wrapText="1"/>
      <protection/>
    </xf>
    <xf numFmtId="0" fontId="11" fillId="33" borderId="26" xfId="66" applyFont="1" applyFill="1" applyBorder="1" applyAlignment="1">
      <alignment horizontal="center" vertical="center" wrapText="1"/>
      <protection/>
    </xf>
    <xf numFmtId="0" fontId="11" fillId="33" borderId="91" xfId="66" applyFont="1" applyFill="1" applyBorder="1" applyAlignment="1">
      <alignment horizontal="center" vertical="center" wrapText="1"/>
      <protection/>
    </xf>
    <xf numFmtId="0" fontId="11" fillId="0" borderId="79" xfId="66" applyFont="1" applyFill="1" applyBorder="1">
      <alignment/>
      <protection/>
    </xf>
    <xf numFmtId="0" fontId="11" fillId="0" borderId="81" xfId="66" applyFont="1" applyFill="1" applyBorder="1" applyAlignment="1">
      <alignment horizontal="center"/>
      <protection/>
    </xf>
    <xf numFmtId="0" fontId="11" fillId="0" borderId="80" xfId="66" applyFont="1" applyFill="1" applyBorder="1">
      <alignment/>
      <protection/>
    </xf>
    <xf numFmtId="0" fontId="11" fillId="0" borderId="91" xfId="66" applyFont="1" applyFill="1" applyBorder="1">
      <alignment/>
      <protection/>
    </xf>
    <xf numFmtId="0" fontId="18" fillId="33" borderId="79" xfId="66" applyFont="1" applyFill="1" applyBorder="1" applyAlignment="1">
      <alignment/>
      <protection/>
    </xf>
    <xf numFmtId="0" fontId="18" fillId="33" borderId="79" xfId="66" applyFont="1" applyFill="1" applyBorder="1" applyAlignment="1">
      <alignment horizontal="center"/>
      <protection/>
    </xf>
    <xf numFmtId="0" fontId="18" fillId="33" borderId="79" xfId="66" applyFont="1" applyFill="1" applyBorder="1">
      <alignment/>
      <protection/>
    </xf>
    <xf numFmtId="0" fontId="11" fillId="33" borderId="91" xfId="66" applyFont="1" applyFill="1" applyBorder="1">
      <alignment/>
      <protection/>
    </xf>
    <xf numFmtId="0" fontId="11" fillId="0" borderId="79" xfId="66" applyFont="1" applyFill="1" applyBorder="1" applyAlignment="1">
      <alignment horizontal="center"/>
      <protection/>
    </xf>
    <xf numFmtId="0" fontId="18" fillId="33" borderId="79" xfId="66" applyFont="1" applyFill="1" applyBorder="1" applyAlignment="1">
      <alignment horizontal="center" vertical="center" wrapText="1"/>
      <protection/>
    </xf>
    <xf numFmtId="0" fontId="18" fillId="33" borderId="79" xfId="66" applyFont="1" applyFill="1" applyBorder="1" applyAlignment="1">
      <alignment horizontal="center" vertical="center"/>
      <protection/>
    </xf>
    <xf numFmtId="0" fontId="18" fillId="33" borderId="81" xfId="66" applyFont="1" applyFill="1" applyBorder="1" applyAlignment="1">
      <alignment horizontal="center" vertical="center"/>
      <protection/>
    </xf>
    <xf numFmtId="0" fontId="11" fillId="0" borderId="92" xfId="66" applyFont="1" applyFill="1" applyBorder="1" applyAlignment="1">
      <alignment vertical="center" wrapText="1"/>
      <protection/>
    </xf>
    <xf numFmtId="0" fontId="24" fillId="33" borderId="22" xfId="66" applyFont="1" applyFill="1" applyBorder="1" applyAlignment="1">
      <alignment horizontal="center" vertical="top"/>
      <protection/>
    </xf>
    <xf numFmtId="0" fontId="24" fillId="33" borderId="64" xfId="66" applyFont="1" applyFill="1" applyBorder="1" applyAlignment="1">
      <alignment horizontal="center" vertical="top"/>
      <protection/>
    </xf>
    <xf numFmtId="0" fontId="18" fillId="33" borderId="21" xfId="66" applyFont="1" applyFill="1" applyBorder="1" applyAlignment="1">
      <alignment horizontal="center" vertical="center" wrapText="1"/>
      <protection/>
    </xf>
    <xf numFmtId="0" fontId="18" fillId="33" borderId="22" xfId="66" applyFont="1" applyFill="1" applyBorder="1" applyAlignment="1">
      <alignment horizontal="center" vertical="center" wrapText="1"/>
      <protection/>
    </xf>
    <xf numFmtId="0" fontId="11" fillId="33" borderId="61" xfId="66" applyFont="1" applyFill="1" applyBorder="1">
      <alignment/>
      <protection/>
    </xf>
    <xf numFmtId="0" fontId="23" fillId="33" borderId="72" xfId="66" applyFont="1" applyFill="1" applyBorder="1" applyAlignment="1">
      <alignment horizontal="center" vertical="center" wrapText="1"/>
      <protection/>
    </xf>
    <xf numFmtId="0" fontId="11" fillId="33" borderId="93" xfId="66" applyFont="1" applyFill="1" applyBorder="1" applyAlignment="1">
      <alignment horizontal="center"/>
      <protection/>
    </xf>
    <xf numFmtId="0" fontId="11" fillId="33" borderId="81" xfId="66" applyFont="1" applyFill="1" applyBorder="1" applyAlignment="1">
      <alignment horizontal="center"/>
      <protection/>
    </xf>
    <xf numFmtId="0" fontId="11" fillId="33" borderId="79" xfId="66" applyFont="1" applyFill="1" applyBorder="1" applyAlignment="1">
      <alignment horizontal="center"/>
      <protection/>
    </xf>
    <xf numFmtId="0" fontId="11" fillId="33" borderId="74" xfId="66" applyFont="1" applyFill="1" applyBorder="1" applyAlignment="1">
      <alignment horizontal="center"/>
      <protection/>
    </xf>
    <xf numFmtId="0" fontId="11" fillId="0" borderId="94" xfId="66" applyFont="1" applyFill="1" applyBorder="1" applyAlignment="1">
      <alignment horizontal="center"/>
      <protection/>
    </xf>
    <xf numFmtId="0" fontId="11" fillId="0" borderId="91" xfId="66" applyFont="1" applyFill="1" applyBorder="1" applyAlignment="1">
      <alignment horizontal="center"/>
      <protection/>
    </xf>
    <xf numFmtId="0" fontId="11" fillId="0" borderId="77" xfId="66" applyFont="1" applyFill="1" applyBorder="1">
      <alignment/>
      <protection/>
    </xf>
    <xf numFmtId="0" fontId="11" fillId="0" borderId="76" xfId="66" applyFont="1" applyFill="1" applyBorder="1" applyAlignment="1">
      <alignment horizontal="center"/>
      <protection/>
    </xf>
    <xf numFmtId="0" fontId="11" fillId="0" borderId="64" xfId="66" applyFont="1" applyFill="1" applyBorder="1">
      <alignment/>
      <protection/>
    </xf>
    <xf numFmtId="0" fontId="14" fillId="0" borderId="53" xfId="0" applyFont="1" applyBorder="1" applyAlignment="1">
      <alignment vertical="center" wrapText="1"/>
    </xf>
    <xf numFmtId="0" fontId="11" fillId="0" borderId="95" xfId="66" applyFont="1" applyFill="1" applyBorder="1">
      <alignment/>
      <protection/>
    </xf>
    <xf numFmtId="0" fontId="11" fillId="0" borderId="86" xfId="66" applyFont="1" applyFill="1" applyBorder="1">
      <alignment/>
      <protection/>
    </xf>
    <xf numFmtId="0" fontId="11" fillId="0" borderId="31" xfId="66" applyFont="1" applyFill="1" applyBorder="1">
      <alignment/>
      <protection/>
    </xf>
    <xf numFmtId="0" fontId="11" fillId="0" borderId="67" xfId="66" applyFont="1" applyFill="1" applyBorder="1" applyAlignment="1">
      <alignment horizontal="center"/>
      <protection/>
    </xf>
    <xf numFmtId="0" fontId="11" fillId="0" borderId="83" xfId="66" applyFont="1" applyFill="1" applyBorder="1" applyAlignment="1">
      <alignment horizontal="center"/>
      <protection/>
    </xf>
    <xf numFmtId="0" fontId="11" fillId="0" borderId="17" xfId="66" applyFont="1" applyFill="1" applyBorder="1" applyAlignment="1">
      <alignment horizontal="center"/>
      <protection/>
    </xf>
    <xf numFmtId="0" fontId="11" fillId="0" borderId="59" xfId="66" applyFont="1" applyFill="1" applyBorder="1">
      <alignment/>
      <protection/>
    </xf>
    <xf numFmtId="0" fontId="11" fillId="0" borderId="78" xfId="66" applyFont="1" applyFill="1" applyBorder="1">
      <alignment/>
      <protection/>
    </xf>
    <xf numFmtId="0" fontId="11" fillId="35" borderId="40" xfId="66" applyFont="1" applyFill="1" applyBorder="1">
      <alignment/>
      <protection/>
    </xf>
    <xf numFmtId="0" fontId="11" fillId="35" borderId="96" xfId="66" applyFont="1" applyFill="1" applyBorder="1">
      <alignment/>
      <protection/>
    </xf>
    <xf numFmtId="0" fontId="14" fillId="35" borderId="96" xfId="0" applyFont="1" applyFill="1" applyBorder="1" applyAlignment="1">
      <alignment vertical="center" wrapText="1"/>
    </xf>
    <xf numFmtId="0" fontId="11" fillId="35" borderId="96" xfId="66" applyFont="1" applyFill="1" applyBorder="1" applyAlignment="1">
      <alignment horizontal="center"/>
      <protection/>
    </xf>
    <xf numFmtId="0" fontId="11" fillId="0" borderId="22" xfId="66" applyFont="1" applyFill="1" applyBorder="1">
      <alignment/>
      <protection/>
    </xf>
    <xf numFmtId="0" fontId="11" fillId="0" borderId="53" xfId="66" applyFont="1" applyFill="1" applyBorder="1">
      <alignment/>
      <protection/>
    </xf>
    <xf numFmtId="0" fontId="11" fillId="0" borderId="64" xfId="66" applyFont="1" applyFill="1" applyBorder="1" applyAlignment="1">
      <alignment horizontal="center"/>
      <protection/>
    </xf>
    <xf numFmtId="0" fontId="14" fillId="0" borderId="54" xfId="0" applyFont="1" applyBorder="1" applyAlignment="1">
      <alignment vertical="center" wrapText="1"/>
    </xf>
    <xf numFmtId="0" fontId="11" fillId="0" borderId="24" xfId="66" applyFont="1" applyFill="1" applyBorder="1">
      <alignment/>
      <protection/>
    </xf>
    <xf numFmtId="0" fontId="11" fillId="0" borderId="65" xfId="66" applyFont="1" applyFill="1" applyBorder="1" applyAlignment="1">
      <alignment horizontal="center"/>
      <protection/>
    </xf>
    <xf numFmtId="0" fontId="11" fillId="0" borderId="52" xfId="66" applyFont="1" applyFill="1" applyBorder="1" applyAlignment="1">
      <alignment horizontal="center"/>
      <protection/>
    </xf>
    <xf numFmtId="0" fontId="14" fillId="0" borderId="73" xfId="0" applyFont="1" applyBorder="1" applyAlignment="1">
      <alignment vertical="center" wrapText="1"/>
    </xf>
    <xf numFmtId="0" fontId="11" fillId="0" borderId="81" xfId="66" applyFont="1" applyFill="1" applyBorder="1">
      <alignment/>
      <protection/>
    </xf>
    <xf numFmtId="0" fontId="11" fillId="0" borderId="74" xfId="66" applyFont="1" applyFill="1" applyBorder="1" applyAlignment="1">
      <alignment horizontal="center"/>
      <protection/>
    </xf>
    <xf numFmtId="0" fontId="11" fillId="0" borderId="77" xfId="66" applyFont="1" applyFill="1" applyBorder="1" applyAlignment="1">
      <alignment horizontal="center"/>
      <protection/>
    </xf>
    <xf numFmtId="0" fontId="11" fillId="0" borderId="64" xfId="66" applyFont="1" applyFill="1" applyBorder="1" applyAlignment="1">
      <alignment vertical="center"/>
      <protection/>
    </xf>
    <xf numFmtId="0" fontId="11" fillId="0" borderId="65" xfId="66" applyFont="1" applyFill="1" applyBorder="1" applyAlignment="1">
      <alignment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23" fillId="0" borderId="37" xfId="66" applyFont="1" applyFill="1" applyBorder="1" applyAlignment="1">
      <alignment horizontal="center" vertical="center" wrapText="1"/>
      <protection/>
    </xf>
    <xf numFmtId="0" fontId="11" fillId="0" borderId="39" xfId="66" applyFont="1" applyBorder="1" applyAlignment="1">
      <alignment horizontal="center" vertical="center"/>
      <protection/>
    </xf>
    <xf numFmtId="0" fontId="11" fillId="0" borderId="12" xfId="66" applyFont="1" applyBorder="1" applyAlignment="1">
      <alignment horizontal="center" vertical="center"/>
      <protection/>
    </xf>
    <xf numFmtId="0" fontId="11" fillId="0" borderId="20" xfId="66" applyFont="1" applyBorder="1" applyAlignment="1">
      <alignment horizontal="center" vertical="center"/>
      <protection/>
    </xf>
    <xf numFmtId="0" fontId="18" fillId="0" borderId="0" xfId="66" applyFont="1" applyBorder="1" applyAlignment="1">
      <alignment horizontal="center" vertical="center"/>
      <protection/>
    </xf>
    <xf numFmtId="0" fontId="11" fillId="0" borderId="10" xfId="66" applyFont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  <protection/>
    </xf>
    <xf numFmtId="0" fontId="11" fillId="0" borderId="12" xfId="66" applyFont="1" applyFill="1" applyBorder="1" applyAlignment="1">
      <alignment horizontal="center" vertical="center"/>
      <protection/>
    </xf>
    <xf numFmtId="0" fontId="11" fillId="0" borderId="11" xfId="66" applyFont="1" applyBorder="1" applyAlignment="1">
      <alignment horizontal="center"/>
      <protection/>
    </xf>
    <xf numFmtId="0" fontId="23" fillId="0" borderId="85" xfId="66" applyFont="1" applyFill="1" applyBorder="1" applyAlignment="1">
      <alignment horizontal="center" vertical="center" wrapText="1"/>
      <protection/>
    </xf>
    <xf numFmtId="0" fontId="23" fillId="0" borderId="48" xfId="66" applyFont="1" applyFill="1" applyBorder="1" applyAlignment="1">
      <alignment horizontal="center" vertical="center"/>
      <protection/>
    </xf>
    <xf numFmtId="0" fontId="23" fillId="0" borderId="49" xfId="66" applyFont="1" applyFill="1" applyBorder="1" applyAlignment="1">
      <alignment horizontal="center" vertical="center" wrapText="1"/>
      <protection/>
    </xf>
    <xf numFmtId="0" fontId="11" fillId="0" borderId="53" xfId="66" applyFont="1" applyFill="1" applyBorder="1" applyAlignment="1">
      <alignment vertical="center" wrapText="1"/>
      <protection/>
    </xf>
    <xf numFmtId="0" fontId="11" fillId="33" borderId="64" xfId="66" applyFont="1" applyFill="1" applyBorder="1" applyAlignment="1">
      <alignment horizontal="center" vertical="center" wrapText="1"/>
      <protection/>
    </xf>
    <xf numFmtId="0" fontId="11" fillId="36" borderId="40" xfId="66" applyFont="1" applyFill="1" applyBorder="1" applyAlignment="1">
      <alignment vertical="center" wrapText="1"/>
      <protection/>
    </xf>
    <xf numFmtId="0" fontId="11" fillId="36" borderId="96" xfId="66" applyFont="1" applyFill="1" applyBorder="1" applyAlignment="1">
      <alignment vertical="center" wrapText="1"/>
      <protection/>
    </xf>
    <xf numFmtId="0" fontId="11" fillId="36" borderId="85" xfId="66" applyFont="1" applyFill="1" applyBorder="1" applyAlignment="1">
      <alignment horizontal="center" vertical="center" wrapText="1"/>
      <protection/>
    </xf>
    <xf numFmtId="0" fontId="11" fillId="36" borderId="37" xfId="66" applyFont="1" applyFill="1" applyBorder="1" applyAlignment="1">
      <alignment horizontal="center" vertical="center" wrapText="1"/>
      <protection/>
    </xf>
    <xf numFmtId="0" fontId="11" fillId="36" borderId="37" xfId="66" applyFont="1" applyFill="1" applyBorder="1">
      <alignment/>
      <protection/>
    </xf>
    <xf numFmtId="0" fontId="11" fillId="36" borderId="63" xfId="66" applyFont="1" applyFill="1" applyBorder="1">
      <alignment/>
      <protection/>
    </xf>
    <xf numFmtId="0" fontId="11" fillId="36" borderId="63" xfId="66" applyFont="1" applyFill="1" applyBorder="1" applyAlignment="1">
      <alignment horizontal="center" vertical="center" wrapText="1"/>
      <protection/>
    </xf>
    <xf numFmtId="0" fontId="11" fillId="36" borderId="48" xfId="66" applyFont="1" applyFill="1" applyBorder="1" applyAlignment="1">
      <alignment horizontal="center" vertical="center" wrapText="1"/>
      <protection/>
    </xf>
    <xf numFmtId="0" fontId="11" fillId="0" borderId="92" xfId="66" applyFont="1" applyFill="1" applyBorder="1">
      <alignment/>
      <protection/>
    </xf>
    <xf numFmtId="0" fontId="11" fillId="33" borderId="22" xfId="66" applyFont="1" applyFill="1" applyBorder="1" applyAlignment="1">
      <alignment horizontal="center"/>
      <protection/>
    </xf>
    <xf numFmtId="0" fontId="11" fillId="0" borderId="61" xfId="66" applyFont="1" applyFill="1" applyBorder="1">
      <alignment/>
      <protection/>
    </xf>
    <xf numFmtId="0" fontId="11" fillId="36" borderId="40" xfId="66" applyFont="1" applyFill="1" applyBorder="1">
      <alignment/>
      <protection/>
    </xf>
    <xf numFmtId="0" fontId="11" fillId="36" borderId="96" xfId="66" applyFont="1" applyFill="1" applyBorder="1">
      <alignment/>
      <protection/>
    </xf>
    <xf numFmtId="0" fontId="11" fillId="36" borderId="63" xfId="66" applyFont="1" applyFill="1" applyBorder="1" applyAlignment="1">
      <alignment horizontal="center"/>
      <protection/>
    </xf>
    <xf numFmtId="0" fontId="11" fillId="36" borderId="49" xfId="66" applyFont="1" applyFill="1" applyBorder="1">
      <alignment/>
      <protection/>
    </xf>
    <xf numFmtId="0" fontId="11" fillId="36" borderId="85" xfId="66" applyFont="1" applyFill="1" applyBorder="1" applyAlignment="1">
      <alignment vertical="center" wrapText="1"/>
      <protection/>
    </xf>
    <xf numFmtId="0" fontId="18" fillId="36" borderId="85" xfId="66" applyFont="1" applyFill="1" applyBorder="1" applyAlignment="1">
      <alignment/>
      <protection/>
    </xf>
    <xf numFmtId="0" fontId="18" fillId="36" borderId="37" xfId="66" applyFont="1" applyFill="1" applyBorder="1" applyAlignment="1">
      <alignment/>
      <protection/>
    </xf>
    <xf numFmtId="0" fontId="11" fillId="36" borderId="37" xfId="66" applyFont="1" applyFill="1" applyBorder="1" applyAlignment="1">
      <alignment/>
      <protection/>
    </xf>
    <xf numFmtId="0" fontId="18" fillId="36" borderId="63" xfId="66" applyFont="1" applyFill="1" applyBorder="1" applyAlignment="1">
      <alignment/>
      <protection/>
    </xf>
    <xf numFmtId="0" fontId="11" fillId="36" borderId="63" xfId="66" applyFont="1" applyFill="1" applyBorder="1" applyAlignment="1">
      <alignment/>
      <protection/>
    </xf>
    <xf numFmtId="0" fontId="11" fillId="36" borderId="48" xfId="66" applyFont="1" applyFill="1" applyBorder="1" applyAlignment="1">
      <alignment/>
      <protection/>
    </xf>
    <xf numFmtId="0" fontId="11" fillId="36" borderId="37" xfId="66" applyFont="1" applyFill="1" applyBorder="1" applyAlignment="1">
      <alignment horizontal="center"/>
      <protection/>
    </xf>
    <xf numFmtId="0" fontId="24" fillId="36" borderId="63" xfId="66" applyFont="1" applyFill="1" applyBorder="1" applyAlignment="1">
      <alignment horizontal="center" vertical="top"/>
      <protection/>
    </xf>
    <xf numFmtId="0" fontId="24" fillId="36" borderId="85" xfId="66" applyFont="1" applyFill="1" applyBorder="1" applyAlignment="1">
      <alignment horizontal="center" vertical="top"/>
      <protection/>
    </xf>
    <xf numFmtId="0" fontId="18" fillId="36" borderId="37" xfId="66" applyFont="1" applyFill="1" applyBorder="1" applyAlignment="1">
      <alignment horizontal="center" vertical="center" wrapText="1"/>
      <protection/>
    </xf>
    <xf numFmtId="0" fontId="18" fillId="36" borderId="63" xfId="66" applyFont="1" applyFill="1" applyBorder="1" applyAlignment="1">
      <alignment horizontal="center" vertical="center" wrapText="1"/>
      <protection/>
    </xf>
    <xf numFmtId="0" fontId="11" fillId="36" borderId="48" xfId="66" applyFont="1" applyFill="1" applyBorder="1">
      <alignment/>
      <protection/>
    </xf>
    <xf numFmtId="0" fontId="18" fillId="33" borderId="64" xfId="66" applyFont="1" applyFill="1" applyBorder="1" applyAlignment="1">
      <alignment vertical="top" wrapText="1"/>
      <protection/>
    </xf>
    <xf numFmtId="0" fontId="11" fillId="33" borderId="97" xfId="66" applyFont="1" applyFill="1" applyBorder="1" applyAlignment="1">
      <alignment horizontal="center"/>
      <protection/>
    </xf>
    <xf numFmtId="0" fontId="11" fillId="33" borderId="67" xfId="66" applyFont="1" applyFill="1" applyBorder="1" applyAlignment="1">
      <alignment horizontal="center"/>
      <protection/>
    </xf>
    <xf numFmtId="0" fontId="11" fillId="33" borderId="31" xfId="66" applyFont="1" applyFill="1" applyBorder="1" applyAlignment="1">
      <alignment horizontal="center"/>
      <protection/>
    </xf>
    <xf numFmtId="0" fontId="11" fillId="33" borderId="59" xfId="66" applyFont="1" applyFill="1" applyBorder="1" applyAlignment="1">
      <alignment horizontal="center"/>
      <protection/>
    </xf>
    <xf numFmtId="0" fontId="11" fillId="33" borderId="67" xfId="66" applyFont="1" applyFill="1" applyBorder="1">
      <alignment/>
      <protection/>
    </xf>
    <xf numFmtId="0" fontId="11" fillId="0" borderId="98" xfId="66" applyFont="1" applyFill="1" applyBorder="1" applyAlignment="1">
      <alignment horizontal="center"/>
      <protection/>
    </xf>
    <xf numFmtId="0" fontId="18" fillId="36" borderId="85" xfId="66" applyFont="1" applyFill="1" applyBorder="1">
      <alignment/>
      <protection/>
    </xf>
    <xf numFmtId="0" fontId="11" fillId="36" borderId="85" xfId="66" applyFont="1" applyFill="1" applyBorder="1" applyAlignment="1">
      <alignment horizontal="center"/>
      <protection/>
    </xf>
    <xf numFmtId="0" fontId="11" fillId="36" borderId="99" xfId="66" applyFont="1" applyFill="1" applyBorder="1" applyAlignment="1">
      <alignment horizontal="center"/>
      <protection/>
    </xf>
    <xf numFmtId="0" fontId="26" fillId="0" borderId="40" xfId="66" applyFont="1" applyFill="1" applyBorder="1" applyAlignment="1">
      <alignment/>
      <protection/>
    </xf>
    <xf numFmtId="0" fontId="11" fillId="0" borderId="96" xfId="66" applyFont="1" applyFill="1" applyBorder="1" applyAlignment="1">
      <alignment/>
      <protection/>
    </xf>
    <xf numFmtId="0" fontId="11" fillId="0" borderId="85" xfId="66" applyFont="1" applyFill="1" applyBorder="1" applyAlignment="1">
      <alignment/>
      <protection/>
    </xf>
    <xf numFmtId="0" fontId="11" fillId="36" borderId="48" xfId="66" applyFont="1" applyFill="1" applyBorder="1" applyAlignment="1">
      <alignment horizontal="center"/>
      <protection/>
    </xf>
    <xf numFmtId="0" fontId="11" fillId="36" borderId="72" xfId="66" applyFont="1" applyFill="1" applyBorder="1" applyAlignment="1">
      <alignment horizontal="center"/>
      <protection/>
    </xf>
    <xf numFmtId="0" fontId="11" fillId="36" borderId="85" xfId="66" applyFont="1" applyFill="1" applyBorder="1">
      <alignment/>
      <protection/>
    </xf>
    <xf numFmtId="0" fontId="11" fillId="37" borderId="48" xfId="66" applyFont="1" applyFill="1" applyBorder="1" applyAlignment="1">
      <alignment vertical="center" wrapText="1"/>
      <protection/>
    </xf>
    <xf numFmtId="0" fontId="11" fillId="37" borderId="49" xfId="66" applyFont="1" applyFill="1" applyBorder="1" applyAlignment="1">
      <alignment vertical="center" wrapText="1"/>
      <protection/>
    </xf>
    <xf numFmtId="0" fontId="11" fillId="37" borderId="85" xfId="66" applyFont="1" applyFill="1" applyBorder="1" applyAlignment="1">
      <alignment vertical="center" wrapText="1"/>
      <protection/>
    </xf>
    <xf numFmtId="0" fontId="11" fillId="37" borderId="48" xfId="66" applyFont="1" applyFill="1" applyBorder="1">
      <alignment/>
      <protection/>
    </xf>
    <xf numFmtId="0" fontId="11" fillId="37" borderId="49" xfId="66" applyFont="1" applyFill="1" applyBorder="1">
      <alignment/>
      <protection/>
    </xf>
    <xf numFmtId="0" fontId="11" fillId="37" borderId="37" xfId="66" applyFont="1" applyFill="1" applyBorder="1" applyAlignment="1">
      <alignment horizontal="center"/>
      <protection/>
    </xf>
    <xf numFmtId="0" fontId="11" fillId="37" borderId="49" xfId="66" applyFont="1" applyFill="1" applyBorder="1" applyAlignment="1">
      <alignment/>
      <protection/>
    </xf>
    <xf numFmtId="0" fontId="11" fillId="37" borderId="37" xfId="66" applyFont="1" applyFill="1" applyBorder="1">
      <alignment/>
      <protection/>
    </xf>
    <xf numFmtId="0" fontId="11" fillId="37" borderId="48" xfId="66" applyFont="1" applyFill="1" applyBorder="1" applyAlignment="1">
      <alignment horizontal="center"/>
      <protection/>
    </xf>
    <xf numFmtId="0" fontId="11" fillId="37" borderId="72" xfId="66" applyFont="1" applyFill="1" applyBorder="1">
      <alignment/>
      <protection/>
    </xf>
    <xf numFmtId="0" fontId="11" fillId="37" borderId="85" xfId="66" applyFont="1" applyFill="1" applyBorder="1">
      <alignment/>
      <protection/>
    </xf>
    <xf numFmtId="0" fontId="26" fillId="0" borderId="48" xfId="66" applyFont="1" applyFill="1" applyBorder="1" applyAlignment="1">
      <alignment horizontal="center" vertical="center"/>
      <protection/>
    </xf>
    <xf numFmtId="0" fontId="23" fillId="0" borderId="48" xfId="66" applyFont="1" applyFill="1" applyBorder="1" applyAlignment="1">
      <alignment horizontal="center" vertical="center" wrapText="1"/>
      <protection/>
    </xf>
    <xf numFmtId="0" fontId="23" fillId="0" borderId="63" xfId="66" applyFont="1" applyFill="1" applyBorder="1" applyAlignment="1">
      <alignment horizontal="center" vertical="center" wrapText="1"/>
      <protection/>
    </xf>
    <xf numFmtId="0" fontId="23" fillId="0" borderId="37" xfId="66" applyFont="1" applyFill="1" applyBorder="1" applyAlignment="1">
      <alignment horizontal="center" vertical="center"/>
      <protection/>
    </xf>
    <xf numFmtId="0" fontId="23" fillId="0" borderId="36" xfId="66" applyFont="1" applyFill="1" applyBorder="1" applyAlignment="1">
      <alignment horizontal="center" vertical="center" wrapText="1"/>
      <protection/>
    </xf>
    <xf numFmtId="0" fontId="23" fillId="0" borderId="28" xfId="66" applyFont="1" applyFill="1" applyBorder="1" applyAlignment="1">
      <alignment horizontal="center" vertical="center" wrapText="1"/>
      <protection/>
    </xf>
    <xf numFmtId="0" fontId="23" fillId="0" borderId="99" xfId="66" applyFont="1" applyFill="1" applyBorder="1" applyAlignment="1">
      <alignment horizontal="center" vertical="center" wrapText="1"/>
      <protection/>
    </xf>
    <xf numFmtId="0" fontId="23" fillId="0" borderId="41" xfId="66" applyFont="1" applyFill="1" applyBorder="1" applyAlignment="1">
      <alignment horizontal="center" vertical="center" wrapText="1"/>
      <protection/>
    </xf>
    <xf numFmtId="0" fontId="26" fillId="0" borderId="48" xfId="66" applyFont="1" applyFill="1" applyBorder="1" applyAlignment="1">
      <alignment horizontal="center" vertical="center" wrapText="1"/>
      <protection/>
    </xf>
    <xf numFmtId="0" fontId="26" fillId="0" borderId="72" xfId="66" applyFont="1" applyFill="1" applyBorder="1" applyAlignment="1">
      <alignment horizontal="center" vertical="center" wrapText="1"/>
      <protection/>
    </xf>
    <xf numFmtId="0" fontId="26" fillId="0" borderId="85" xfId="66" applyFont="1" applyFill="1" applyBorder="1" applyAlignment="1">
      <alignment horizontal="center" vertical="center" wrapText="1"/>
      <protection/>
    </xf>
    <xf numFmtId="0" fontId="26" fillId="0" borderId="49" xfId="66" applyFont="1" applyFill="1" applyBorder="1" applyAlignment="1">
      <alignment horizontal="center" vertical="center" wrapText="1"/>
      <protection/>
    </xf>
    <xf numFmtId="0" fontId="26" fillId="0" borderId="37" xfId="66" applyFont="1" applyFill="1" applyBorder="1" applyAlignment="1">
      <alignment horizontal="center" vertical="center"/>
      <protection/>
    </xf>
    <xf numFmtId="0" fontId="26" fillId="0" borderId="38" xfId="66" applyFont="1" applyFill="1" applyBorder="1" applyAlignment="1">
      <alignment horizontal="center" vertical="center"/>
      <protection/>
    </xf>
    <xf numFmtId="0" fontId="26" fillId="0" borderId="67" xfId="66" applyFont="1" applyFill="1" applyBorder="1" applyAlignment="1">
      <alignment horizontal="center" vertical="center" wrapText="1"/>
      <protection/>
    </xf>
    <xf numFmtId="0" fontId="26" fillId="0" borderId="31" xfId="66" applyFont="1" applyFill="1" applyBorder="1" applyAlignment="1">
      <alignment horizontal="center" vertical="center" wrapText="1"/>
      <protection/>
    </xf>
    <xf numFmtId="0" fontId="26" fillId="0" borderId="84" xfId="66" applyFont="1" applyFill="1" applyBorder="1" applyAlignment="1">
      <alignment horizontal="center" vertical="center" wrapText="1"/>
      <protection/>
    </xf>
    <xf numFmtId="0" fontId="26" fillId="0" borderId="78" xfId="66" applyFont="1" applyFill="1" applyBorder="1" applyAlignment="1">
      <alignment horizontal="center" vertical="center"/>
      <protection/>
    </xf>
    <xf numFmtId="0" fontId="26" fillId="0" borderId="100" xfId="66" applyFont="1" applyFill="1" applyBorder="1" applyAlignment="1">
      <alignment horizontal="center" vertical="center"/>
      <protection/>
    </xf>
    <xf numFmtId="49" fontId="3" fillId="0" borderId="0" xfId="63" applyNumberFormat="1" applyFont="1" applyBorder="1" applyAlignment="1">
      <alignment horizontal="center" vertical="center"/>
      <protection/>
    </xf>
    <xf numFmtId="0" fontId="14" fillId="0" borderId="0" xfId="65" applyFont="1" applyAlignment="1" applyProtection="1">
      <alignment vertical="center"/>
      <protection/>
    </xf>
    <xf numFmtId="0" fontId="18" fillId="0" borderId="0" xfId="65" applyFont="1" applyAlignment="1" applyProtection="1">
      <alignment vertical="center"/>
      <protection/>
    </xf>
    <xf numFmtId="0" fontId="22" fillId="0" borderId="0" xfId="65" applyFont="1" applyAlignment="1" applyProtection="1">
      <alignment horizontal="right" vertical="center"/>
      <protection/>
    </xf>
    <xf numFmtId="2" fontId="11" fillId="0" borderId="0" xfId="65" applyNumberFormat="1" applyFont="1" applyAlignment="1" applyProtection="1">
      <alignment vertical="center"/>
      <protection/>
    </xf>
    <xf numFmtId="189" fontId="11" fillId="0" borderId="0" xfId="65" applyNumberFormat="1" applyFont="1" applyAlignment="1" applyProtection="1">
      <alignment vertical="center"/>
      <protection/>
    </xf>
    <xf numFmtId="188" fontId="11" fillId="0" borderId="0" xfId="65" applyNumberFormat="1" applyFont="1" applyAlignment="1" applyProtection="1">
      <alignment vertical="center"/>
      <protection/>
    </xf>
    <xf numFmtId="0" fontId="18" fillId="0" borderId="49" xfId="65" applyFont="1" applyBorder="1" applyAlignment="1" applyProtection="1">
      <alignment horizontal="center" vertical="center"/>
      <protection/>
    </xf>
    <xf numFmtId="0" fontId="11" fillId="0" borderId="13" xfId="65" applyFont="1" applyBorder="1" applyAlignment="1" applyProtection="1">
      <alignment vertical="center"/>
      <protection/>
    </xf>
    <xf numFmtId="0" fontId="18" fillId="0" borderId="0" xfId="65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vertical="center"/>
      <protection/>
    </xf>
    <xf numFmtId="0" fontId="11" fillId="0" borderId="51" xfId="65" applyFont="1" applyBorder="1" applyAlignment="1" applyProtection="1">
      <alignment vertical="center"/>
      <protection/>
    </xf>
    <xf numFmtId="0" fontId="18" fillId="0" borderId="54" xfId="65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1" fillId="0" borderId="54" xfId="65" applyFont="1" applyBorder="1" applyAlignment="1" applyProtection="1">
      <alignment vertical="center"/>
      <protection/>
    </xf>
    <xf numFmtId="0" fontId="11" fillId="0" borderId="75" xfId="65" applyFont="1" applyBorder="1" applyAlignment="1" applyProtection="1">
      <alignment vertical="center"/>
      <protection/>
    </xf>
    <xf numFmtId="0" fontId="11" fillId="0" borderId="73" xfId="65" applyFont="1" applyBorder="1" applyAlignment="1" applyProtection="1">
      <alignment vertical="center"/>
      <protection/>
    </xf>
    <xf numFmtId="0" fontId="11" fillId="0" borderId="73" xfId="0" applyFont="1" applyBorder="1" applyAlignment="1" applyProtection="1">
      <alignment vertical="center"/>
      <protection/>
    </xf>
    <xf numFmtId="0" fontId="22" fillId="0" borderId="0" xfId="65" applyFont="1" applyAlignment="1" applyProtection="1">
      <alignment vertical="center"/>
      <protection/>
    </xf>
    <xf numFmtId="49" fontId="11" fillId="0" borderId="0" xfId="65" applyNumberFormat="1" applyFont="1" applyAlignment="1" applyProtection="1">
      <alignment horizontal="right" vertical="center"/>
      <protection/>
    </xf>
    <xf numFmtId="0" fontId="11" fillId="0" borderId="0" xfId="65" applyFont="1" applyFill="1" applyAlignment="1" applyProtection="1">
      <alignment vertical="center"/>
      <protection/>
    </xf>
    <xf numFmtId="0" fontId="11" fillId="0" borderId="0" xfId="65" applyFont="1" applyBorder="1" applyAlignment="1" applyProtection="1">
      <alignment vertical="center"/>
      <protection/>
    </xf>
    <xf numFmtId="49" fontId="11" fillId="0" borderId="0" xfId="65" applyNumberFormat="1" applyFont="1" applyAlignment="1" applyProtection="1">
      <alignment vertical="center"/>
      <protection/>
    </xf>
    <xf numFmtId="49" fontId="11" fillId="0" borderId="0" xfId="65" applyNumberFormat="1" applyFont="1" applyBorder="1" applyAlignment="1" applyProtection="1">
      <alignment horizontal="right" vertical="center"/>
      <protection/>
    </xf>
    <xf numFmtId="0" fontId="11" fillId="0" borderId="0" xfId="65" applyFont="1" applyAlignment="1" applyProtection="1">
      <alignment horizontal="right" vertical="center"/>
      <protection/>
    </xf>
    <xf numFmtId="188" fontId="11" fillId="0" borderId="89" xfId="65" applyNumberFormat="1" applyFont="1" applyBorder="1" applyAlignment="1" applyProtection="1">
      <alignment horizontal="right" vertical="center"/>
      <protection locked="0"/>
    </xf>
    <xf numFmtId="188" fontId="11" fillId="0" borderId="90" xfId="65" applyNumberFormat="1" applyFont="1" applyBorder="1" applyAlignment="1" applyProtection="1">
      <alignment horizontal="right" vertical="center"/>
      <protection locked="0"/>
    </xf>
    <xf numFmtId="188" fontId="11" fillId="0" borderId="99" xfId="65" applyNumberFormat="1" applyFont="1" applyBorder="1" applyAlignment="1" applyProtection="1">
      <alignment vertical="center"/>
      <protection locked="0"/>
    </xf>
    <xf numFmtId="187" fontId="88" fillId="0" borderId="21" xfId="66" applyNumberFormat="1" applyFont="1" applyFill="1" applyBorder="1" applyAlignment="1">
      <alignment horizontal="center" vertical="center"/>
      <protection/>
    </xf>
    <xf numFmtId="187" fontId="88" fillId="0" borderId="22" xfId="66" applyNumberFormat="1" applyFont="1" applyBorder="1" applyAlignment="1">
      <alignment horizontal="center" vertical="center"/>
      <protection/>
    </xf>
    <xf numFmtId="187" fontId="88" fillId="0" borderId="23" xfId="66" applyNumberFormat="1" applyFont="1" applyFill="1" applyBorder="1" applyAlignment="1">
      <alignment horizontal="center" vertical="center"/>
      <protection/>
    </xf>
    <xf numFmtId="187" fontId="88" fillId="0" borderId="24" xfId="66" applyNumberFormat="1" applyFont="1" applyBorder="1" applyAlignment="1">
      <alignment horizontal="center" vertical="center"/>
      <protection/>
    </xf>
    <xf numFmtId="1" fontId="18" fillId="13" borderId="99" xfId="66" applyNumberFormat="1" applyFont="1" applyFill="1" applyBorder="1" applyAlignment="1">
      <alignment horizontal="center" vertical="center"/>
      <protection/>
    </xf>
    <xf numFmtId="0" fontId="88" fillId="0" borderId="21" xfId="66" applyFont="1" applyFill="1" applyBorder="1" applyAlignment="1">
      <alignment horizontal="center" vertical="center"/>
      <protection/>
    </xf>
    <xf numFmtId="0" fontId="88" fillId="0" borderId="23" xfId="66" applyFont="1" applyFill="1" applyBorder="1" applyAlignment="1">
      <alignment horizontal="center" vertical="center"/>
      <protection/>
    </xf>
    <xf numFmtId="0" fontId="88" fillId="0" borderId="20" xfId="66" applyFont="1" applyFill="1" applyBorder="1" applyAlignment="1">
      <alignment horizontal="center" vertical="center"/>
      <protection/>
    </xf>
    <xf numFmtId="188" fontId="88" fillId="0" borderId="62" xfId="66" applyNumberFormat="1" applyFont="1" applyBorder="1" applyAlignment="1">
      <alignment horizontal="center"/>
      <protection/>
    </xf>
    <xf numFmtId="188" fontId="88" fillId="0" borderId="99" xfId="66" applyNumberFormat="1" applyFont="1" applyBorder="1" applyAlignment="1">
      <alignment horizontal="center"/>
      <protection/>
    </xf>
    <xf numFmtId="2" fontId="11" fillId="0" borderId="0" xfId="0" applyNumberFormat="1" applyFont="1" applyBorder="1" applyAlignment="1" applyProtection="1">
      <alignment/>
      <protection/>
    </xf>
    <xf numFmtId="188" fontId="88" fillId="0" borderId="25" xfId="66" applyNumberFormat="1" applyFont="1" applyBorder="1" applyAlignment="1">
      <alignment horizontal="center"/>
      <protection/>
    </xf>
    <xf numFmtId="188" fontId="88" fillId="0" borderId="90" xfId="66" applyNumberFormat="1" applyFont="1" applyBorder="1" applyAlignment="1">
      <alignment horizontal="center"/>
      <protection/>
    </xf>
    <xf numFmtId="1" fontId="18" fillId="13" borderId="63" xfId="66" applyNumberFormat="1" applyFont="1" applyFill="1" applyBorder="1" applyAlignment="1">
      <alignment horizontal="center"/>
      <protection/>
    </xf>
    <xf numFmtId="0" fontId="88" fillId="0" borderId="29" xfId="65" applyFont="1" applyBorder="1" applyAlignment="1" applyProtection="1">
      <alignment horizontal="center" vertical="center"/>
      <protection locked="0"/>
    </xf>
    <xf numFmtId="0" fontId="88" fillId="0" borderId="19" xfId="65" applyFont="1" applyBorder="1" applyAlignment="1" applyProtection="1">
      <alignment horizontal="center" vertical="center"/>
      <protection locked="0"/>
    </xf>
    <xf numFmtId="0" fontId="88" fillId="0" borderId="81" xfId="65" applyFont="1" applyBorder="1" applyAlignment="1" applyProtection="1">
      <alignment horizontal="center" vertical="center"/>
      <protection locked="0"/>
    </xf>
    <xf numFmtId="188" fontId="88" fillId="0" borderId="37" xfId="66" applyNumberFormat="1" applyFont="1" applyBorder="1" applyAlignment="1">
      <alignment horizontal="center" vertical="center"/>
      <protection/>
    </xf>
    <xf numFmtId="188" fontId="88" fillId="0" borderId="49" xfId="66" applyNumberFormat="1" applyFont="1" applyBorder="1" applyAlignment="1">
      <alignment horizontal="center"/>
      <protection/>
    </xf>
    <xf numFmtId="188" fontId="88" fillId="0" borderId="101" xfId="66" applyNumberFormat="1" applyFont="1" applyBorder="1" applyAlignment="1">
      <alignment horizontal="center" vertical="center"/>
      <protection/>
    </xf>
    <xf numFmtId="188" fontId="88" fillId="0" borderId="102" xfId="66" applyNumberFormat="1" applyFont="1" applyBorder="1" applyAlignment="1">
      <alignment horizontal="center"/>
      <protection/>
    </xf>
    <xf numFmtId="0" fontId="88" fillId="0" borderId="103" xfId="66" applyFont="1" applyBorder="1" applyAlignment="1">
      <alignment horizontal="center"/>
      <protection/>
    </xf>
    <xf numFmtId="0" fontId="3" fillId="0" borderId="16" xfId="63" applyFont="1" applyBorder="1" applyAlignment="1">
      <alignment horizontal="right"/>
      <protection/>
    </xf>
    <xf numFmtId="0" fontId="30" fillId="0" borderId="13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0" fillId="0" borderId="14" xfId="63" applyFont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14" fillId="0" borderId="10" xfId="65" applyFont="1" applyBorder="1" applyAlignment="1">
      <alignment horizontal="center" vertical="center"/>
      <protection/>
    </xf>
    <xf numFmtId="0" fontId="14" fillId="0" borderId="11" xfId="65" applyFont="1" applyBorder="1" applyAlignment="1">
      <alignment horizontal="center" vertical="center"/>
      <protection/>
    </xf>
    <xf numFmtId="0" fontId="14" fillId="0" borderId="12" xfId="65" applyFont="1" applyBorder="1" applyAlignment="1">
      <alignment horizontal="center" vertical="center"/>
      <protection/>
    </xf>
    <xf numFmtId="0" fontId="23" fillId="33" borderId="40" xfId="66" applyFont="1" applyFill="1" applyBorder="1" applyAlignment="1">
      <alignment horizontal="center" vertical="center" wrapText="1"/>
      <protection/>
    </xf>
    <xf numFmtId="0" fontId="23" fillId="33" borderId="96" xfId="66" applyFont="1" applyFill="1" applyBorder="1" applyAlignment="1">
      <alignment horizontal="center" vertical="center" wrapText="1"/>
      <protection/>
    </xf>
    <xf numFmtId="0" fontId="23" fillId="33" borderId="85" xfId="66" applyFont="1" applyFill="1" applyBorder="1" applyAlignment="1">
      <alignment horizontal="center" vertical="center" wrapText="1"/>
      <protection/>
    </xf>
    <xf numFmtId="0" fontId="23" fillId="0" borderId="10" xfId="66" applyFont="1" applyFill="1" applyBorder="1" applyAlignment="1">
      <alignment horizontal="center" vertical="center" wrapText="1"/>
      <protection/>
    </xf>
    <xf numFmtId="0" fontId="23" fillId="0" borderId="12" xfId="66" applyFont="1" applyFill="1" applyBorder="1" applyAlignment="1">
      <alignment horizontal="center" vertical="center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center" vertical="center"/>
      <protection/>
    </xf>
    <xf numFmtId="0" fontId="23" fillId="0" borderId="40" xfId="66" applyFont="1" applyFill="1" applyBorder="1" applyAlignment="1">
      <alignment horizontal="center" vertical="center" wrapText="1"/>
      <protection/>
    </xf>
    <xf numFmtId="0" fontId="23" fillId="0" borderId="96" xfId="66" applyFont="1" applyFill="1" applyBorder="1" applyAlignment="1">
      <alignment horizontal="center" vertical="center" wrapText="1"/>
      <protection/>
    </xf>
    <xf numFmtId="0" fontId="23" fillId="0" borderId="85" xfId="66" applyFont="1" applyFill="1" applyBorder="1" applyAlignment="1">
      <alignment horizontal="center" vertical="center" wrapText="1"/>
      <protection/>
    </xf>
    <xf numFmtId="0" fontId="23" fillId="0" borderId="28" xfId="66" applyFont="1" applyFill="1" applyBorder="1" applyAlignment="1">
      <alignment horizontal="center" vertical="center"/>
      <protection/>
    </xf>
    <xf numFmtId="0" fontId="23" fillId="0" borderId="28" xfId="66" applyFont="1" applyFill="1" applyBorder="1" applyAlignment="1">
      <alignment horizontal="center" vertical="center" wrapText="1"/>
      <protection/>
    </xf>
    <xf numFmtId="0" fontId="23" fillId="0" borderId="38" xfId="66" applyFont="1" applyFill="1" applyBorder="1" applyAlignment="1">
      <alignment horizontal="center" vertical="center" wrapText="1"/>
      <protection/>
    </xf>
    <xf numFmtId="0" fontId="23" fillId="0" borderId="38" xfId="66" applyFont="1" applyFill="1" applyBorder="1" applyAlignment="1">
      <alignment horizontal="center" vertical="center"/>
      <protection/>
    </xf>
    <xf numFmtId="0" fontId="23" fillId="33" borderId="63" xfId="66" applyFont="1" applyFill="1" applyBorder="1" applyAlignment="1">
      <alignment horizontal="center" vertical="center" wrapText="1"/>
      <protection/>
    </xf>
    <xf numFmtId="0" fontId="23" fillId="0" borderId="40" xfId="66" applyFont="1" applyFill="1" applyBorder="1" applyAlignment="1">
      <alignment horizontal="center" vertical="center"/>
      <protection/>
    </xf>
    <xf numFmtId="0" fontId="23" fillId="0" borderId="72" xfId="66" applyFont="1" applyFill="1" applyBorder="1" applyAlignment="1">
      <alignment horizontal="center" vertical="center"/>
      <protection/>
    </xf>
    <xf numFmtId="0" fontId="26" fillId="0" borderId="40" xfId="66" applyFont="1" applyFill="1" applyBorder="1" applyAlignment="1">
      <alignment horizontal="center" vertical="center" wrapText="1"/>
      <protection/>
    </xf>
    <xf numFmtId="0" fontId="26" fillId="0" borderId="72" xfId="66" applyFont="1" applyFill="1" applyBorder="1" applyAlignment="1">
      <alignment horizontal="center" vertical="center" wrapText="1"/>
      <protection/>
    </xf>
    <xf numFmtId="0" fontId="26" fillId="0" borderId="85" xfId="66" applyFont="1" applyFill="1" applyBorder="1" applyAlignment="1">
      <alignment horizontal="center" vertical="center" wrapText="1"/>
      <protection/>
    </xf>
    <xf numFmtId="0" fontId="26" fillId="0" borderId="49" xfId="66" applyFont="1" applyFill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40" xfId="66" applyFont="1" applyFill="1" applyBorder="1" applyAlignment="1">
      <alignment horizontal="center" vertical="center"/>
      <protection/>
    </xf>
    <xf numFmtId="0" fontId="26" fillId="0" borderId="96" xfId="66" applyFont="1" applyFill="1" applyBorder="1" applyAlignment="1">
      <alignment horizontal="center" vertical="center"/>
      <protection/>
    </xf>
    <xf numFmtId="0" fontId="26" fillId="0" borderId="72" xfId="66" applyFont="1" applyFill="1" applyBorder="1" applyAlignment="1">
      <alignment horizontal="center" vertical="center"/>
      <protection/>
    </xf>
    <xf numFmtId="0" fontId="18" fillId="0" borderId="40" xfId="66" applyFont="1" applyFill="1" applyBorder="1" applyAlignment="1">
      <alignment horizontal="center" vertical="center" wrapText="1"/>
      <protection/>
    </xf>
    <xf numFmtId="0" fontId="11" fillId="0" borderId="96" xfId="66" applyFont="1" applyFill="1" applyBorder="1" applyAlignment="1">
      <alignment horizontal="center" vertical="center"/>
      <protection/>
    </xf>
    <xf numFmtId="0" fontId="11" fillId="0" borderId="85" xfId="66" applyFont="1" applyFill="1" applyBorder="1" applyAlignment="1">
      <alignment horizontal="center" vertical="center"/>
      <protection/>
    </xf>
    <xf numFmtId="0" fontId="26" fillId="0" borderId="63" xfId="66" applyFont="1" applyFill="1" applyBorder="1" applyAlignment="1">
      <alignment horizontal="center" vertical="center"/>
      <protection/>
    </xf>
    <xf numFmtId="0" fontId="26" fillId="0" borderId="85" xfId="66" applyFont="1" applyFill="1" applyBorder="1" applyAlignment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top"/>
      <protection/>
    </xf>
    <xf numFmtId="0" fontId="18" fillId="0" borderId="56" xfId="0" applyFont="1" applyBorder="1" applyAlignment="1" applyProtection="1">
      <alignment horizontal="center" vertical="top"/>
      <protection/>
    </xf>
    <xf numFmtId="0" fontId="18" fillId="0" borderId="70" xfId="0" applyFont="1" applyBorder="1" applyAlignment="1" applyProtection="1">
      <alignment horizontal="center" vertical="top"/>
      <protection/>
    </xf>
    <xf numFmtId="0" fontId="18" fillId="0" borderId="28" xfId="66" applyFont="1" applyBorder="1" applyAlignment="1">
      <alignment horizontal="center" vertical="center" wrapText="1"/>
      <protection/>
    </xf>
    <xf numFmtId="0" fontId="18" fillId="0" borderId="31" xfId="66" applyFont="1" applyBorder="1" applyAlignment="1">
      <alignment horizontal="center" vertical="center"/>
      <protection/>
    </xf>
    <xf numFmtId="0" fontId="18" fillId="0" borderId="84" xfId="66" applyFont="1" applyBorder="1" applyAlignment="1">
      <alignment horizontal="center" vertical="center"/>
      <protection/>
    </xf>
    <xf numFmtId="0" fontId="26" fillId="0" borderId="34" xfId="66" applyFont="1" applyFill="1" applyBorder="1" applyAlignment="1">
      <alignment horizontal="center" vertical="center"/>
      <protection/>
    </xf>
    <xf numFmtId="0" fontId="26" fillId="0" borderId="84" xfId="66" applyFont="1" applyFill="1" applyBorder="1" applyAlignment="1">
      <alignment horizontal="center" vertical="center"/>
      <protection/>
    </xf>
    <xf numFmtId="0" fontId="26" fillId="0" borderId="104" xfId="66" applyFont="1" applyFill="1" applyBorder="1" applyAlignment="1">
      <alignment horizontal="center" vertical="center"/>
      <protection/>
    </xf>
    <xf numFmtId="0" fontId="26" fillId="0" borderId="105" xfId="66" applyFont="1" applyFill="1" applyBorder="1" applyAlignment="1">
      <alignment horizontal="center" vertical="center"/>
      <protection/>
    </xf>
    <xf numFmtId="0" fontId="26" fillId="0" borderId="106" xfId="66" applyFont="1" applyFill="1" applyBorder="1" applyAlignment="1">
      <alignment horizontal="center" vertical="center"/>
      <protection/>
    </xf>
    <xf numFmtId="0" fontId="26" fillId="0" borderId="34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18" fillId="0" borderId="40" xfId="66" applyFont="1" applyBorder="1" applyAlignment="1">
      <alignment horizontal="center" vertical="center"/>
      <protection/>
    </xf>
    <xf numFmtId="0" fontId="18" fillId="0" borderId="96" xfId="66" applyFont="1" applyBorder="1" applyAlignment="1">
      <alignment horizontal="center" vertical="center"/>
      <protection/>
    </xf>
    <xf numFmtId="0" fontId="18" fillId="0" borderId="72" xfId="66" applyFont="1" applyBorder="1" applyAlignment="1">
      <alignment horizontal="center" vertical="center"/>
      <protection/>
    </xf>
    <xf numFmtId="0" fontId="24" fillId="0" borderId="0" xfId="56" applyFont="1" applyBorder="1" applyAlignment="1" quotePrefix="1">
      <alignment horizontal="right"/>
      <protection/>
    </xf>
    <xf numFmtId="0" fontId="24" fillId="0" borderId="0" xfId="56" applyFont="1" applyBorder="1" applyAlignment="1">
      <alignment horizontal="right"/>
      <protection/>
    </xf>
    <xf numFmtId="0" fontId="26" fillId="0" borderId="68" xfId="56" applyFont="1" applyBorder="1" applyAlignment="1">
      <alignment horizontal="center" vertical="center"/>
      <protection/>
    </xf>
    <xf numFmtId="0" fontId="26" fillId="0" borderId="107" xfId="56" applyFont="1" applyBorder="1" applyAlignment="1">
      <alignment horizontal="center" vertical="center"/>
      <protection/>
    </xf>
    <xf numFmtId="0" fontId="26" fillId="0" borderId="108" xfId="56" applyFont="1" applyBorder="1" applyAlignment="1">
      <alignment horizontal="center" vertical="center"/>
      <protection/>
    </xf>
    <xf numFmtId="0" fontId="26" fillId="34" borderId="35" xfId="56" applyFont="1" applyFill="1" applyBorder="1" applyAlignment="1">
      <alignment horizontal="left" vertical="top" wrapText="1"/>
      <protection/>
    </xf>
    <xf numFmtId="0" fontId="26" fillId="34" borderId="56" xfId="56" applyFont="1" applyFill="1" applyBorder="1" applyAlignment="1">
      <alignment horizontal="left" vertical="top" wrapText="1"/>
      <protection/>
    </xf>
    <xf numFmtId="0" fontId="26" fillId="34" borderId="70" xfId="56" applyFont="1" applyFill="1" applyBorder="1" applyAlignment="1">
      <alignment horizontal="left" vertical="top" wrapText="1"/>
      <protection/>
    </xf>
    <xf numFmtId="0" fontId="18" fillId="0" borderId="40" xfId="65" applyFont="1" applyBorder="1" applyAlignment="1" applyProtection="1">
      <alignment horizontal="center" vertical="center"/>
      <protection/>
    </xf>
    <xf numFmtId="0" fontId="18" fillId="0" borderId="96" xfId="65" applyFont="1" applyBorder="1" applyAlignment="1" applyProtection="1">
      <alignment horizontal="center" vertical="center"/>
      <protection/>
    </xf>
    <xf numFmtId="0" fontId="18" fillId="0" borderId="40" xfId="65" applyFont="1" applyBorder="1" applyAlignment="1" applyProtection="1">
      <alignment horizontal="center" vertical="center"/>
      <protection locked="0"/>
    </xf>
    <xf numFmtId="0" fontId="18" fillId="0" borderId="96" xfId="65" applyFont="1" applyBorder="1" applyAlignment="1" applyProtection="1">
      <alignment horizontal="center" vertical="center"/>
      <protection locked="0"/>
    </xf>
    <xf numFmtId="0" fontId="18" fillId="0" borderId="72" xfId="65" applyFont="1" applyBorder="1" applyAlignment="1" applyProtection="1">
      <alignment horizontal="center" vertical="center"/>
      <protection locked="0"/>
    </xf>
    <xf numFmtId="0" fontId="97" fillId="0" borderId="0" xfId="65" applyFont="1" applyAlignment="1" applyProtection="1">
      <alignment horizontal="center" vertical="center"/>
      <protection/>
    </xf>
    <xf numFmtId="0" fontId="18" fillId="0" borderId="10" xfId="65" applyFont="1" applyBorder="1" applyAlignment="1" applyProtection="1">
      <alignment horizontal="center" vertical="center"/>
      <protection/>
    </xf>
    <xf numFmtId="0" fontId="18" fillId="0" borderId="11" xfId="65" applyFont="1" applyBorder="1" applyAlignment="1" applyProtection="1">
      <alignment horizontal="center" vertical="center"/>
      <protection/>
    </xf>
    <xf numFmtId="0" fontId="18" fillId="0" borderId="12" xfId="65" applyFont="1" applyBorder="1" applyAlignment="1" applyProtection="1">
      <alignment horizontal="center" vertical="center"/>
      <protection/>
    </xf>
    <xf numFmtId="0" fontId="18" fillId="0" borderId="72" xfId="65" applyFont="1" applyBorder="1" applyAlignment="1" applyProtection="1">
      <alignment horizontal="center" vertical="center"/>
      <protection/>
    </xf>
    <xf numFmtId="0" fontId="18" fillId="7" borderId="40" xfId="66" applyFont="1" applyFill="1" applyBorder="1" applyAlignment="1">
      <alignment horizontal="center" vertical="center"/>
      <protection/>
    </xf>
    <xf numFmtId="0" fontId="18" fillId="7" borderId="96" xfId="66" applyFont="1" applyFill="1" applyBorder="1" applyAlignment="1">
      <alignment horizontal="center" vertical="center"/>
      <protection/>
    </xf>
    <xf numFmtId="0" fontId="31" fillId="0" borderId="16" xfId="66" applyFont="1" applyBorder="1" applyAlignment="1">
      <alignment horizontal="center" vertical="top"/>
      <protection/>
    </xf>
    <xf numFmtId="0" fontId="18" fillId="7" borderId="15" xfId="66" applyFont="1" applyFill="1" applyBorder="1" applyAlignment="1">
      <alignment horizontal="center" vertical="center"/>
      <protection/>
    </xf>
    <xf numFmtId="0" fontId="18" fillId="7" borderId="16" xfId="66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3" xfId="64"/>
    <cellStyle name="ปกติ 3 2" xfId="65"/>
    <cellStyle name="ปกติ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76200</xdr:rowOff>
    </xdr:from>
    <xdr:to>
      <xdr:col>6</xdr:col>
      <xdr:colOff>523875</xdr:colOff>
      <xdr:row>3</xdr:row>
      <xdr:rowOff>19050</xdr:rowOff>
    </xdr:to>
    <xdr:pic>
      <xdr:nvPicPr>
        <xdr:cNvPr id="1" name="รูปภาพ 1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925"/>
          <a:ext cx="3448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1</xdr:row>
      <xdr:rowOff>76200</xdr:rowOff>
    </xdr:from>
    <xdr:to>
      <xdr:col>16</xdr:col>
      <xdr:colOff>428625</xdr:colOff>
      <xdr:row>1</xdr:row>
      <xdr:rowOff>361950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7534275" y="542925"/>
          <a:ext cx="342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</xdr:row>
      <xdr:rowOff>76200</xdr:rowOff>
    </xdr:from>
    <xdr:to>
      <xdr:col>19</xdr:col>
      <xdr:colOff>495300</xdr:colOff>
      <xdr:row>1</xdr:row>
      <xdr:rowOff>361950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9553575" y="542925"/>
          <a:ext cx="342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17</xdr:row>
      <xdr:rowOff>0</xdr:rowOff>
    </xdr:from>
    <xdr:to>
      <xdr:col>14</xdr:col>
      <xdr:colOff>619125</xdr:colOff>
      <xdr:row>17</xdr:row>
      <xdr:rowOff>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11582400" y="48482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17</xdr:row>
      <xdr:rowOff>0</xdr:rowOff>
    </xdr:from>
    <xdr:to>
      <xdr:col>14</xdr:col>
      <xdr:colOff>619125</xdr:colOff>
      <xdr:row>17</xdr:row>
      <xdr:rowOff>0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11582400" y="48482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2</xdr:row>
      <xdr:rowOff>38100</xdr:rowOff>
    </xdr:from>
    <xdr:to>
      <xdr:col>14</xdr:col>
      <xdr:colOff>381000</xdr:colOff>
      <xdr:row>5</xdr:row>
      <xdr:rowOff>133350</xdr:rowOff>
    </xdr:to>
    <xdr:sp>
      <xdr:nvSpPr>
        <xdr:cNvPr id="3" name="ตัวเชื่อมต่อตรง 2"/>
        <xdr:cNvSpPr>
          <a:spLocks/>
        </xdr:cNvSpPr>
      </xdr:nvSpPr>
      <xdr:spPr>
        <a:xfrm flipV="1">
          <a:off x="10239375" y="685800"/>
          <a:ext cx="2381250" cy="1019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</xdr:row>
      <xdr:rowOff>57150</xdr:rowOff>
    </xdr:from>
    <xdr:to>
      <xdr:col>16</xdr:col>
      <xdr:colOff>28575</xdr:colOff>
      <xdr:row>2</xdr:row>
      <xdr:rowOff>304800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620625" y="390525"/>
          <a:ext cx="962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42 x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6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66</a:t>
          </a:r>
        </a:p>
      </xdr:txBody>
    </xdr:sp>
    <xdr:clientData/>
  </xdr:twoCellAnchor>
  <xdr:oneCellAnchor>
    <xdr:from>
      <xdr:col>14</xdr:col>
      <xdr:colOff>657225</xdr:colOff>
      <xdr:row>1</xdr:row>
      <xdr:rowOff>247650</xdr:rowOff>
    </xdr:from>
    <xdr:ext cx="381000" cy="381000"/>
    <xdr:sp>
      <xdr:nvSpPr>
        <xdr:cNvPr id="5" name="TextBox 5"/>
        <xdr:cNvSpPr txBox="1">
          <a:spLocks noChangeArrowheads="1"/>
        </xdr:cNvSpPr>
      </xdr:nvSpPr>
      <xdr:spPr>
        <a:xfrm>
          <a:off x="12896850" y="581025"/>
          <a:ext cx="381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100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1952625</xdr:colOff>
      <xdr:row>13</xdr:row>
      <xdr:rowOff>28575</xdr:rowOff>
    </xdr:from>
    <xdr:to>
      <xdr:col>2</xdr:col>
      <xdr:colOff>2133600</xdr:colOff>
      <xdr:row>13</xdr:row>
      <xdr:rowOff>219075</xdr:rowOff>
    </xdr:to>
    <xdr:sp>
      <xdr:nvSpPr>
        <xdr:cNvPr id="1" name="Rectangle 6"/>
        <xdr:cNvSpPr>
          <a:spLocks/>
        </xdr:cNvSpPr>
      </xdr:nvSpPr>
      <xdr:spPr>
        <a:xfrm>
          <a:off x="4562475" y="30384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1971675</xdr:colOff>
      <xdr:row>13</xdr:row>
      <xdr:rowOff>47625</xdr:rowOff>
    </xdr:from>
    <xdr:to>
      <xdr:col>3</xdr:col>
      <xdr:colOff>2162175</xdr:colOff>
      <xdr:row>13</xdr:row>
      <xdr:rowOff>219075</xdr:rowOff>
    </xdr:to>
    <xdr:sp>
      <xdr:nvSpPr>
        <xdr:cNvPr id="2" name="Rectangle 7"/>
        <xdr:cNvSpPr>
          <a:spLocks/>
        </xdr:cNvSpPr>
      </xdr:nvSpPr>
      <xdr:spPr>
        <a:xfrm>
          <a:off x="6800850" y="30575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1914525</xdr:colOff>
      <xdr:row>13</xdr:row>
      <xdr:rowOff>38100</xdr:rowOff>
    </xdr:from>
    <xdr:to>
      <xdr:col>4</xdr:col>
      <xdr:colOff>2095500</xdr:colOff>
      <xdr:row>13</xdr:row>
      <xdr:rowOff>200025</xdr:rowOff>
    </xdr:to>
    <xdr:sp>
      <xdr:nvSpPr>
        <xdr:cNvPr id="3" name="Rectangle 8"/>
        <xdr:cNvSpPr>
          <a:spLocks/>
        </xdr:cNvSpPr>
      </xdr:nvSpPr>
      <xdr:spPr>
        <a:xfrm>
          <a:off x="8963025" y="30480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1933575</xdr:colOff>
      <xdr:row>13</xdr:row>
      <xdr:rowOff>38100</xdr:rowOff>
    </xdr:from>
    <xdr:to>
      <xdr:col>5</xdr:col>
      <xdr:colOff>2114550</xdr:colOff>
      <xdr:row>13</xdr:row>
      <xdr:rowOff>209550</xdr:rowOff>
    </xdr:to>
    <xdr:sp>
      <xdr:nvSpPr>
        <xdr:cNvPr id="4" name="Rectangle 9"/>
        <xdr:cNvSpPr>
          <a:spLocks/>
        </xdr:cNvSpPr>
      </xdr:nvSpPr>
      <xdr:spPr>
        <a:xfrm>
          <a:off x="11163300" y="30480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1914525</xdr:colOff>
      <xdr:row>29</xdr:row>
      <xdr:rowOff>38100</xdr:rowOff>
    </xdr:from>
    <xdr:to>
      <xdr:col>3</xdr:col>
      <xdr:colOff>2105025</xdr:colOff>
      <xdr:row>29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6743700" y="6438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1933575</xdr:colOff>
      <xdr:row>29</xdr:row>
      <xdr:rowOff>38100</xdr:rowOff>
    </xdr:from>
    <xdr:to>
      <xdr:col>4</xdr:col>
      <xdr:colOff>2114550</xdr:colOff>
      <xdr:row>29</xdr:row>
      <xdr:rowOff>209550</xdr:rowOff>
    </xdr:to>
    <xdr:sp>
      <xdr:nvSpPr>
        <xdr:cNvPr id="6" name="Rectangle 3"/>
        <xdr:cNvSpPr>
          <a:spLocks/>
        </xdr:cNvSpPr>
      </xdr:nvSpPr>
      <xdr:spPr>
        <a:xfrm>
          <a:off x="8982075" y="64389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1924050</xdr:colOff>
      <xdr:row>29</xdr:row>
      <xdr:rowOff>38100</xdr:rowOff>
    </xdr:from>
    <xdr:to>
      <xdr:col>5</xdr:col>
      <xdr:colOff>2105025</xdr:colOff>
      <xdr:row>29</xdr:row>
      <xdr:rowOff>209550</xdr:rowOff>
    </xdr:to>
    <xdr:sp>
      <xdr:nvSpPr>
        <xdr:cNvPr id="7" name="Rectangle 4"/>
        <xdr:cNvSpPr>
          <a:spLocks/>
        </xdr:cNvSpPr>
      </xdr:nvSpPr>
      <xdr:spPr>
        <a:xfrm>
          <a:off x="11153775" y="64389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1952625</xdr:colOff>
      <xdr:row>69</xdr:row>
      <xdr:rowOff>28575</xdr:rowOff>
    </xdr:from>
    <xdr:to>
      <xdr:col>3</xdr:col>
      <xdr:colOff>2105025</xdr:colOff>
      <xdr:row>69</xdr:row>
      <xdr:rowOff>209550</xdr:rowOff>
    </xdr:to>
    <xdr:sp>
      <xdr:nvSpPr>
        <xdr:cNvPr id="8" name="Rectangle 2"/>
        <xdr:cNvSpPr>
          <a:spLocks/>
        </xdr:cNvSpPr>
      </xdr:nvSpPr>
      <xdr:spPr>
        <a:xfrm>
          <a:off x="6781800" y="1525905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1933575</xdr:colOff>
      <xdr:row>69</xdr:row>
      <xdr:rowOff>28575</xdr:rowOff>
    </xdr:from>
    <xdr:to>
      <xdr:col>4</xdr:col>
      <xdr:colOff>2114550</xdr:colOff>
      <xdr:row>69</xdr:row>
      <xdr:rowOff>209550</xdr:rowOff>
    </xdr:to>
    <xdr:sp>
      <xdr:nvSpPr>
        <xdr:cNvPr id="9" name="Rectangle 3"/>
        <xdr:cNvSpPr>
          <a:spLocks/>
        </xdr:cNvSpPr>
      </xdr:nvSpPr>
      <xdr:spPr>
        <a:xfrm>
          <a:off x="8982075" y="15259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13</xdr:row>
      <xdr:rowOff>28575</xdr:rowOff>
    </xdr:from>
    <xdr:to>
      <xdr:col>1</xdr:col>
      <xdr:colOff>2114550</xdr:colOff>
      <xdr:row>13</xdr:row>
      <xdr:rowOff>209550</xdr:rowOff>
    </xdr:to>
    <xdr:sp>
      <xdr:nvSpPr>
        <xdr:cNvPr id="10" name="Rectangle 6"/>
        <xdr:cNvSpPr>
          <a:spLocks/>
        </xdr:cNvSpPr>
      </xdr:nvSpPr>
      <xdr:spPr>
        <a:xfrm>
          <a:off x="2362200" y="3038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29</xdr:row>
      <xdr:rowOff>28575</xdr:rowOff>
    </xdr:from>
    <xdr:to>
      <xdr:col>1</xdr:col>
      <xdr:colOff>2076450</xdr:colOff>
      <xdr:row>29</xdr:row>
      <xdr:rowOff>209550</xdr:rowOff>
    </xdr:to>
    <xdr:sp>
      <xdr:nvSpPr>
        <xdr:cNvPr id="11" name="Rectangle 6"/>
        <xdr:cNvSpPr>
          <a:spLocks/>
        </xdr:cNvSpPr>
      </xdr:nvSpPr>
      <xdr:spPr>
        <a:xfrm>
          <a:off x="2324100" y="64293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1952625</xdr:colOff>
      <xdr:row>69</xdr:row>
      <xdr:rowOff>28575</xdr:rowOff>
    </xdr:from>
    <xdr:to>
      <xdr:col>2</xdr:col>
      <xdr:colOff>2133600</xdr:colOff>
      <xdr:row>69</xdr:row>
      <xdr:rowOff>209550</xdr:rowOff>
    </xdr:to>
    <xdr:sp>
      <xdr:nvSpPr>
        <xdr:cNvPr id="12" name="Rectangle 1"/>
        <xdr:cNvSpPr>
          <a:spLocks/>
        </xdr:cNvSpPr>
      </xdr:nvSpPr>
      <xdr:spPr>
        <a:xfrm>
          <a:off x="4562475" y="15259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1924050</xdr:colOff>
      <xdr:row>69</xdr:row>
      <xdr:rowOff>28575</xdr:rowOff>
    </xdr:from>
    <xdr:to>
      <xdr:col>5</xdr:col>
      <xdr:colOff>2105025</xdr:colOff>
      <xdr:row>69</xdr:row>
      <xdr:rowOff>209550</xdr:rowOff>
    </xdr:to>
    <xdr:sp>
      <xdr:nvSpPr>
        <xdr:cNvPr id="13" name="Rectangle 4"/>
        <xdr:cNvSpPr>
          <a:spLocks/>
        </xdr:cNvSpPr>
      </xdr:nvSpPr>
      <xdr:spPr>
        <a:xfrm>
          <a:off x="11153775" y="15259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69</xdr:row>
      <xdr:rowOff>19050</xdr:rowOff>
    </xdr:from>
    <xdr:to>
      <xdr:col>1</xdr:col>
      <xdr:colOff>2114550</xdr:colOff>
      <xdr:row>69</xdr:row>
      <xdr:rowOff>209550</xdr:rowOff>
    </xdr:to>
    <xdr:sp>
      <xdr:nvSpPr>
        <xdr:cNvPr id="14" name="Rectangle 6"/>
        <xdr:cNvSpPr>
          <a:spLocks/>
        </xdr:cNvSpPr>
      </xdr:nvSpPr>
      <xdr:spPr>
        <a:xfrm>
          <a:off x="2362200" y="1524952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1905000</xdr:colOff>
      <xdr:row>50</xdr:row>
      <xdr:rowOff>19050</xdr:rowOff>
    </xdr:from>
    <xdr:to>
      <xdr:col>3</xdr:col>
      <xdr:colOff>2105025</xdr:colOff>
      <xdr:row>50</xdr:row>
      <xdr:rowOff>209550</xdr:rowOff>
    </xdr:to>
    <xdr:sp>
      <xdr:nvSpPr>
        <xdr:cNvPr id="15" name="Rectangle 2"/>
        <xdr:cNvSpPr>
          <a:spLocks/>
        </xdr:cNvSpPr>
      </xdr:nvSpPr>
      <xdr:spPr>
        <a:xfrm>
          <a:off x="6734175" y="11296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1924050</xdr:colOff>
      <xdr:row>50</xdr:row>
      <xdr:rowOff>28575</xdr:rowOff>
    </xdr:from>
    <xdr:to>
      <xdr:col>4</xdr:col>
      <xdr:colOff>2105025</xdr:colOff>
      <xdr:row>50</xdr:row>
      <xdr:rowOff>209550</xdr:rowOff>
    </xdr:to>
    <xdr:sp>
      <xdr:nvSpPr>
        <xdr:cNvPr id="16" name="Rectangle 3"/>
        <xdr:cNvSpPr>
          <a:spLocks/>
        </xdr:cNvSpPr>
      </xdr:nvSpPr>
      <xdr:spPr>
        <a:xfrm>
          <a:off x="8972550" y="11306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1924050</xdr:colOff>
      <xdr:row>50</xdr:row>
      <xdr:rowOff>28575</xdr:rowOff>
    </xdr:from>
    <xdr:to>
      <xdr:col>2</xdr:col>
      <xdr:colOff>2105025</xdr:colOff>
      <xdr:row>50</xdr:row>
      <xdr:rowOff>209550</xdr:rowOff>
    </xdr:to>
    <xdr:sp>
      <xdr:nvSpPr>
        <xdr:cNvPr id="17" name="Rectangle 1"/>
        <xdr:cNvSpPr>
          <a:spLocks/>
        </xdr:cNvSpPr>
      </xdr:nvSpPr>
      <xdr:spPr>
        <a:xfrm>
          <a:off x="4533900" y="11306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1914525</xdr:colOff>
      <xdr:row>50</xdr:row>
      <xdr:rowOff>38100</xdr:rowOff>
    </xdr:from>
    <xdr:to>
      <xdr:col>5</xdr:col>
      <xdr:colOff>2085975</xdr:colOff>
      <xdr:row>50</xdr:row>
      <xdr:rowOff>219075</xdr:rowOff>
    </xdr:to>
    <xdr:sp>
      <xdr:nvSpPr>
        <xdr:cNvPr id="18" name="Rectangle 4"/>
        <xdr:cNvSpPr>
          <a:spLocks/>
        </xdr:cNvSpPr>
      </xdr:nvSpPr>
      <xdr:spPr>
        <a:xfrm>
          <a:off x="11144250" y="113157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50</xdr:row>
      <xdr:rowOff>28575</xdr:rowOff>
    </xdr:from>
    <xdr:to>
      <xdr:col>1</xdr:col>
      <xdr:colOff>2114550</xdr:colOff>
      <xdr:row>50</xdr:row>
      <xdr:rowOff>209550</xdr:rowOff>
    </xdr:to>
    <xdr:sp>
      <xdr:nvSpPr>
        <xdr:cNvPr id="19" name="Rectangle 6"/>
        <xdr:cNvSpPr>
          <a:spLocks/>
        </xdr:cNvSpPr>
      </xdr:nvSpPr>
      <xdr:spPr>
        <a:xfrm>
          <a:off x="2362200" y="11306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1943100</xdr:colOff>
      <xdr:row>89</xdr:row>
      <xdr:rowOff>28575</xdr:rowOff>
    </xdr:from>
    <xdr:to>
      <xdr:col>3</xdr:col>
      <xdr:colOff>2124075</xdr:colOff>
      <xdr:row>89</xdr:row>
      <xdr:rowOff>209550</xdr:rowOff>
    </xdr:to>
    <xdr:sp>
      <xdr:nvSpPr>
        <xdr:cNvPr id="20" name="Rectangle 2"/>
        <xdr:cNvSpPr>
          <a:spLocks/>
        </xdr:cNvSpPr>
      </xdr:nvSpPr>
      <xdr:spPr>
        <a:xfrm>
          <a:off x="6772275" y="19573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1933575</xdr:colOff>
      <xdr:row>89</xdr:row>
      <xdr:rowOff>38100</xdr:rowOff>
    </xdr:from>
    <xdr:to>
      <xdr:col>4</xdr:col>
      <xdr:colOff>2114550</xdr:colOff>
      <xdr:row>89</xdr:row>
      <xdr:rowOff>219075</xdr:rowOff>
    </xdr:to>
    <xdr:sp>
      <xdr:nvSpPr>
        <xdr:cNvPr id="21" name="Rectangle 3"/>
        <xdr:cNvSpPr>
          <a:spLocks/>
        </xdr:cNvSpPr>
      </xdr:nvSpPr>
      <xdr:spPr>
        <a:xfrm>
          <a:off x="8982075" y="195834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1971675</xdr:colOff>
      <xdr:row>89</xdr:row>
      <xdr:rowOff>28575</xdr:rowOff>
    </xdr:from>
    <xdr:to>
      <xdr:col>2</xdr:col>
      <xdr:colOff>2152650</xdr:colOff>
      <xdr:row>89</xdr:row>
      <xdr:rowOff>209550</xdr:rowOff>
    </xdr:to>
    <xdr:sp>
      <xdr:nvSpPr>
        <xdr:cNvPr id="22" name="Rectangle 1"/>
        <xdr:cNvSpPr>
          <a:spLocks/>
        </xdr:cNvSpPr>
      </xdr:nvSpPr>
      <xdr:spPr>
        <a:xfrm>
          <a:off x="4581525" y="19573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1952625</xdr:colOff>
      <xdr:row>89</xdr:row>
      <xdr:rowOff>28575</xdr:rowOff>
    </xdr:from>
    <xdr:to>
      <xdr:col>5</xdr:col>
      <xdr:colOff>2133600</xdr:colOff>
      <xdr:row>89</xdr:row>
      <xdr:rowOff>209550</xdr:rowOff>
    </xdr:to>
    <xdr:sp>
      <xdr:nvSpPr>
        <xdr:cNvPr id="23" name="Rectangle 4"/>
        <xdr:cNvSpPr>
          <a:spLocks/>
        </xdr:cNvSpPr>
      </xdr:nvSpPr>
      <xdr:spPr>
        <a:xfrm>
          <a:off x="11182350" y="19573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1914525</xdr:colOff>
      <xdr:row>89</xdr:row>
      <xdr:rowOff>28575</xdr:rowOff>
    </xdr:from>
    <xdr:to>
      <xdr:col>1</xdr:col>
      <xdr:colOff>2095500</xdr:colOff>
      <xdr:row>89</xdr:row>
      <xdr:rowOff>209550</xdr:rowOff>
    </xdr:to>
    <xdr:sp>
      <xdr:nvSpPr>
        <xdr:cNvPr id="24" name="Rectangle 6"/>
        <xdr:cNvSpPr>
          <a:spLocks/>
        </xdr:cNvSpPr>
      </xdr:nvSpPr>
      <xdr:spPr>
        <a:xfrm>
          <a:off x="2343150" y="19573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1905000</xdr:colOff>
      <xdr:row>29</xdr:row>
      <xdr:rowOff>28575</xdr:rowOff>
    </xdr:from>
    <xdr:to>
      <xdr:col>2</xdr:col>
      <xdr:colOff>2085975</xdr:colOff>
      <xdr:row>29</xdr:row>
      <xdr:rowOff>209550</xdr:rowOff>
    </xdr:to>
    <xdr:sp>
      <xdr:nvSpPr>
        <xdr:cNvPr id="25" name="Rectangle 6"/>
        <xdr:cNvSpPr>
          <a:spLocks/>
        </xdr:cNvSpPr>
      </xdr:nvSpPr>
      <xdr:spPr>
        <a:xfrm>
          <a:off x="4514850" y="64293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1952625</xdr:colOff>
      <xdr:row>17</xdr:row>
      <xdr:rowOff>28575</xdr:rowOff>
    </xdr:from>
    <xdr:to>
      <xdr:col>2</xdr:col>
      <xdr:colOff>2133600</xdr:colOff>
      <xdr:row>17</xdr:row>
      <xdr:rowOff>219075</xdr:rowOff>
    </xdr:to>
    <xdr:sp>
      <xdr:nvSpPr>
        <xdr:cNvPr id="26" name="Rectangle 6"/>
        <xdr:cNvSpPr>
          <a:spLocks/>
        </xdr:cNvSpPr>
      </xdr:nvSpPr>
      <xdr:spPr>
        <a:xfrm>
          <a:off x="4562475" y="3962400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1971675</xdr:colOff>
      <xdr:row>17</xdr:row>
      <xdr:rowOff>47625</xdr:rowOff>
    </xdr:from>
    <xdr:to>
      <xdr:col>3</xdr:col>
      <xdr:colOff>2162175</xdr:colOff>
      <xdr:row>17</xdr:row>
      <xdr:rowOff>219075</xdr:rowOff>
    </xdr:to>
    <xdr:sp>
      <xdr:nvSpPr>
        <xdr:cNvPr id="27" name="Rectangle 7"/>
        <xdr:cNvSpPr>
          <a:spLocks/>
        </xdr:cNvSpPr>
      </xdr:nvSpPr>
      <xdr:spPr>
        <a:xfrm>
          <a:off x="6800850" y="3981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1914525</xdr:colOff>
      <xdr:row>17</xdr:row>
      <xdr:rowOff>38100</xdr:rowOff>
    </xdr:from>
    <xdr:to>
      <xdr:col>4</xdr:col>
      <xdr:colOff>2095500</xdr:colOff>
      <xdr:row>17</xdr:row>
      <xdr:rowOff>200025</xdr:rowOff>
    </xdr:to>
    <xdr:sp>
      <xdr:nvSpPr>
        <xdr:cNvPr id="28" name="Rectangle 8"/>
        <xdr:cNvSpPr>
          <a:spLocks/>
        </xdr:cNvSpPr>
      </xdr:nvSpPr>
      <xdr:spPr>
        <a:xfrm>
          <a:off x="8963025" y="39719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1943100</xdr:colOff>
      <xdr:row>17</xdr:row>
      <xdr:rowOff>38100</xdr:rowOff>
    </xdr:from>
    <xdr:to>
      <xdr:col>5</xdr:col>
      <xdr:colOff>2124075</xdr:colOff>
      <xdr:row>17</xdr:row>
      <xdr:rowOff>209550</xdr:rowOff>
    </xdr:to>
    <xdr:sp>
      <xdr:nvSpPr>
        <xdr:cNvPr id="29" name="Rectangle 9"/>
        <xdr:cNvSpPr>
          <a:spLocks/>
        </xdr:cNvSpPr>
      </xdr:nvSpPr>
      <xdr:spPr>
        <a:xfrm>
          <a:off x="11172825" y="39719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17</xdr:row>
      <xdr:rowOff>28575</xdr:rowOff>
    </xdr:from>
    <xdr:to>
      <xdr:col>1</xdr:col>
      <xdr:colOff>2114550</xdr:colOff>
      <xdr:row>17</xdr:row>
      <xdr:rowOff>209550</xdr:rowOff>
    </xdr:to>
    <xdr:sp>
      <xdr:nvSpPr>
        <xdr:cNvPr id="30" name="Rectangle 6"/>
        <xdr:cNvSpPr>
          <a:spLocks/>
        </xdr:cNvSpPr>
      </xdr:nvSpPr>
      <xdr:spPr>
        <a:xfrm>
          <a:off x="2362200" y="39624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1952625</xdr:colOff>
      <xdr:row>33</xdr:row>
      <xdr:rowOff>28575</xdr:rowOff>
    </xdr:from>
    <xdr:to>
      <xdr:col>2</xdr:col>
      <xdr:colOff>2133600</xdr:colOff>
      <xdr:row>33</xdr:row>
      <xdr:rowOff>219075</xdr:rowOff>
    </xdr:to>
    <xdr:sp>
      <xdr:nvSpPr>
        <xdr:cNvPr id="31" name="Rectangle 6"/>
        <xdr:cNvSpPr>
          <a:spLocks/>
        </xdr:cNvSpPr>
      </xdr:nvSpPr>
      <xdr:spPr>
        <a:xfrm>
          <a:off x="4562475" y="73437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1971675</xdr:colOff>
      <xdr:row>33</xdr:row>
      <xdr:rowOff>47625</xdr:rowOff>
    </xdr:from>
    <xdr:to>
      <xdr:col>3</xdr:col>
      <xdr:colOff>2162175</xdr:colOff>
      <xdr:row>33</xdr:row>
      <xdr:rowOff>219075</xdr:rowOff>
    </xdr:to>
    <xdr:sp>
      <xdr:nvSpPr>
        <xdr:cNvPr id="32" name="Rectangle 7"/>
        <xdr:cNvSpPr>
          <a:spLocks/>
        </xdr:cNvSpPr>
      </xdr:nvSpPr>
      <xdr:spPr>
        <a:xfrm>
          <a:off x="6800850" y="73628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1914525</xdr:colOff>
      <xdr:row>33</xdr:row>
      <xdr:rowOff>38100</xdr:rowOff>
    </xdr:from>
    <xdr:to>
      <xdr:col>4</xdr:col>
      <xdr:colOff>2095500</xdr:colOff>
      <xdr:row>33</xdr:row>
      <xdr:rowOff>200025</xdr:rowOff>
    </xdr:to>
    <xdr:sp>
      <xdr:nvSpPr>
        <xdr:cNvPr id="33" name="Rectangle 8"/>
        <xdr:cNvSpPr>
          <a:spLocks/>
        </xdr:cNvSpPr>
      </xdr:nvSpPr>
      <xdr:spPr>
        <a:xfrm>
          <a:off x="8963025" y="73533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1933575</xdr:colOff>
      <xdr:row>33</xdr:row>
      <xdr:rowOff>28575</xdr:rowOff>
    </xdr:from>
    <xdr:to>
      <xdr:col>5</xdr:col>
      <xdr:colOff>2114550</xdr:colOff>
      <xdr:row>33</xdr:row>
      <xdr:rowOff>200025</xdr:rowOff>
    </xdr:to>
    <xdr:sp>
      <xdr:nvSpPr>
        <xdr:cNvPr id="34" name="Rectangle 9"/>
        <xdr:cNvSpPr>
          <a:spLocks/>
        </xdr:cNvSpPr>
      </xdr:nvSpPr>
      <xdr:spPr>
        <a:xfrm>
          <a:off x="11163300" y="73437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33</xdr:row>
      <xdr:rowOff>28575</xdr:rowOff>
    </xdr:from>
    <xdr:to>
      <xdr:col>1</xdr:col>
      <xdr:colOff>2114550</xdr:colOff>
      <xdr:row>33</xdr:row>
      <xdr:rowOff>209550</xdr:rowOff>
    </xdr:to>
    <xdr:sp>
      <xdr:nvSpPr>
        <xdr:cNvPr id="35" name="Rectangle 6"/>
        <xdr:cNvSpPr>
          <a:spLocks/>
        </xdr:cNvSpPr>
      </xdr:nvSpPr>
      <xdr:spPr>
        <a:xfrm>
          <a:off x="2362200" y="7343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1952625</xdr:colOff>
      <xdr:row>54</xdr:row>
      <xdr:rowOff>28575</xdr:rowOff>
    </xdr:from>
    <xdr:to>
      <xdr:col>2</xdr:col>
      <xdr:colOff>2133600</xdr:colOff>
      <xdr:row>54</xdr:row>
      <xdr:rowOff>219075</xdr:rowOff>
    </xdr:to>
    <xdr:sp>
      <xdr:nvSpPr>
        <xdr:cNvPr id="36" name="Rectangle 6"/>
        <xdr:cNvSpPr>
          <a:spLocks/>
        </xdr:cNvSpPr>
      </xdr:nvSpPr>
      <xdr:spPr>
        <a:xfrm>
          <a:off x="4562475" y="122205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1971675</xdr:colOff>
      <xdr:row>54</xdr:row>
      <xdr:rowOff>47625</xdr:rowOff>
    </xdr:from>
    <xdr:to>
      <xdr:col>3</xdr:col>
      <xdr:colOff>2162175</xdr:colOff>
      <xdr:row>54</xdr:row>
      <xdr:rowOff>219075</xdr:rowOff>
    </xdr:to>
    <xdr:sp>
      <xdr:nvSpPr>
        <xdr:cNvPr id="37" name="Rectangle 7"/>
        <xdr:cNvSpPr>
          <a:spLocks/>
        </xdr:cNvSpPr>
      </xdr:nvSpPr>
      <xdr:spPr>
        <a:xfrm>
          <a:off x="6800850" y="122396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1914525</xdr:colOff>
      <xdr:row>54</xdr:row>
      <xdr:rowOff>38100</xdr:rowOff>
    </xdr:from>
    <xdr:to>
      <xdr:col>4</xdr:col>
      <xdr:colOff>2095500</xdr:colOff>
      <xdr:row>54</xdr:row>
      <xdr:rowOff>200025</xdr:rowOff>
    </xdr:to>
    <xdr:sp>
      <xdr:nvSpPr>
        <xdr:cNvPr id="38" name="Rectangle 8"/>
        <xdr:cNvSpPr>
          <a:spLocks/>
        </xdr:cNvSpPr>
      </xdr:nvSpPr>
      <xdr:spPr>
        <a:xfrm>
          <a:off x="8963025" y="122301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1933575</xdr:colOff>
      <xdr:row>54</xdr:row>
      <xdr:rowOff>28575</xdr:rowOff>
    </xdr:from>
    <xdr:to>
      <xdr:col>5</xdr:col>
      <xdr:colOff>2114550</xdr:colOff>
      <xdr:row>54</xdr:row>
      <xdr:rowOff>200025</xdr:rowOff>
    </xdr:to>
    <xdr:sp>
      <xdr:nvSpPr>
        <xdr:cNvPr id="39" name="Rectangle 9"/>
        <xdr:cNvSpPr>
          <a:spLocks/>
        </xdr:cNvSpPr>
      </xdr:nvSpPr>
      <xdr:spPr>
        <a:xfrm>
          <a:off x="11163300" y="122205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54</xdr:row>
      <xdr:rowOff>28575</xdr:rowOff>
    </xdr:from>
    <xdr:to>
      <xdr:col>1</xdr:col>
      <xdr:colOff>2114550</xdr:colOff>
      <xdr:row>54</xdr:row>
      <xdr:rowOff>209550</xdr:rowOff>
    </xdr:to>
    <xdr:sp>
      <xdr:nvSpPr>
        <xdr:cNvPr id="40" name="Rectangle 6"/>
        <xdr:cNvSpPr>
          <a:spLocks/>
        </xdr:cNvSpPr>
      </xdr:nvSpPr>
      <xdr:spPr>
        <a:xfrm>
          <a:off x="2362200" y="12220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1952625</xdr:colOff>
      <xdr:row>73</xdr:row>
      <xdr:rowOff>28575</xdr:rowOff>
    </xdr:from>
    <xdr:to>
      <xdr:col>2</xdr:col>
      <xdr:colOff>2133600</xdr:colOff>
      <xdr:row>73</xdr:row>
      <xdr:rowOff>219075</xdr:rowOff>
    </xdr:to>
    <xdr:sp>
      <xdr:nvSpPr>
        <xdr:cNvPr id="41" name="Rectangle 6"/>
        <xdr:cNvSpPr>
          <a:spLocks/>
        </xdr:cNvSpPr>
      </xdr:nvSpPr>
      <xdr:spPr>
        <a:xfrm>
          <a:off x="4562475" y="16173450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1971675</xdr:colOff>
      <xdr:row>73</xdr:row>
      <xdr:rowOff>47625</xdr:rowOff>
    </xdr:from>
    <xdr:to>
      <xdr:col>3</xdr:col>
      <xdr:colOff>2162175</xdr:colOff>
      <xdr:row>73</xdr:row>
      <xdr:rowOff>219075</xdr:rowOff>
    </xdr:to>
    <xdr:sp>
      <xdr:nvSpPr>
        <xdr:cNvPr id="42" name="Rectangle 7"/>
        <xdr:cNvSpPr>
          <a:spLocks/>
        </xdr:cNvSpPr>
      </xdr:nvSpPr>
      <xdr:spPr>
        <a:xfrm>
          <a:off x="6800850" y="16192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1914525</xdr:colOff>
      <xdr:row>73</xdr:row>
      <xdr:rowOff>38100</xdr:rowOff>
    </xdr:from>
    <xdr:to>
      <xdr:col>4</xdr:col>
      <xdr:colOff>2095500</xdr:colOff>
      <xdr:row>73</xdr:row>
      <xdr:rowOff>200025</xdr:rowOff>
    </xdr:to>
    <xdr:sp>
      <xdr:nvSpPr>
        <xdr:cNvPr id="43" name="Rectangle 8"/>
        <xdr:cNvSpPr>
          <a:spLocks/>
        </xdr:cNvSpPr>
      </xdr:nvSpPr>
      <xdr:spPr>
        <a:xfrm>
          <a:off x="8963025" y="1618297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1933575</xdr:colOff>
      <xdr:row>73</xdr:row>
      <xdr:rowOff>28575</xdr:rowOff>
    </xdr:from>
    <xdr:to>
      <xdr:col>5</xdr:col>
      <xdr:colOff>2114550</xdr:colOff>
      <xdr:row>73</xdr:row>
      <xdr:rowOff>200025</xdr:rowOff>
    </xdr:to>
    <xdr:sp>
      <xdr:nvSpPr>
        <xdr:cNvPr id="44" name="Rectangle 9"/>
        <xdr:cNvSpPr>
          <a:spLocks/>
        </xdr:cNvSpPr>
      </xdr:nvSpPr>
      <xdr:spPr>
        <a:xfrm>
          <a:off x="11163300" y="161734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73</xdr:row>
      <xdr:rowOff>28575</xdr:rowOff>
    </xdr:from>
    <xdr:to>
      <xdr:col>1</xdr:col>
      <xdr:colOff>2114550</xdr:colOff>
      <xdr:row>73</xdr:row>
      <xdr:rowOff>209550</xdr:rowOff>
    </xdr:to>
    <xdr:sp>
      <xdr:nvSpPr>
        <xdr:cNvPr id="45" name="Rectangle 6"/>
        <xdr:cNvSpPr>
          <a:spLocks/>
        </xdr:cNvSpPr>
      </xdr:nvSpPr>
      <xdr:spPr>
        <a:xfrm>
          <a:off x="2362200" y="161734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1952625</xdr:colOff>
      <xdr:row>93</xdr:row>
      <xdr:rowOff>28575</xdr:rowOff>
    </xdr:from>
    <xdr:to>
      <xdr:col>2</xdr:col>
      <xdr:colOff>2133600</xdr:colOff>
      <xdr:row>93</xdr:row>
      <xdr:rowOff>219075</xdr:rowOff>
    </xdr:to>
    <xdr:sp>
      <xdr:nvSpPr>
        <xdr:cNvPr id="46" name="Rectangle 6"/>
        <xdr:cNvSpPr>
          <a:spLocks/>
        </xdr:cNvSpPr>
      </xdr:nvSpPr>
      <xdr:spPr>
        <a:xfrm>
          <a:off x="4562475" y="204882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1971675</xdr:colOff>
      <xdr:row>93</xdr:row>
      <xdr:rowOff>47625</xdr:rowOff>
    </xdr:from>
    <xdr:to>
      <xdr:col>3</xdr:col>
      <xdr:colOff>2162175</xdr:colOff>
      <xdr:row>93</xdr:row>
      <xdr:rowOff>219075</xdr:rowOff>
    </xdr:to>
    <xdr:sp>
      <xdr:nvSpPr>
        <xdr:cNvPr id="47" name="Rectangle 7"/>
        <xdr:cNvSpPr>
          <a:spLocks/>
        </xdr:cNvSpPr>
      </xdr:nvSpPr>
      <xdr:spPr>
        <a:xfrm>
          <a:off x="6800850" y="205073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1914525</xdr:colOff>
      <xdr:row>93</xdr:row>
      <xdr:rowOff>38100</xdr:rowOff>
    </xdr:from>
    <xdr:to>
      <xdr:col>4</xdr:col>
      <xdr:colOff>2095500</xdr:colOff>
      <xdr:row>93</xdr:row>
      <xdr:rowOff>200025</xdr:rowOff>
    </xdr:to>
    <xdr:sp>
      <xdr:nvSpPr>
        <xdr:cNvPr id="48" name="Rectangle 8"/>
        <xdr:cNvSpPr>
          <a:spLocks/>
        </xdr:cNvSpPr>
      </xdr:nvSpPr>
      <xdr:spPr>
        <a:xfrm>
          <a:off x="8963025" y="204978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1933575</xdr:colOff>
      <xdr:row>93</xdr:row>
      <xdr:rowOff>28575</xdr:rowOff>
    </xdr:from>
    <xdr:to>
      <xdr:col>5</xdr:col>
      <xdr:colOff>2114550</xdr:colOff>
      <xdr:row>93</xdr:row>
      <xdr:rowOff>200025</xdr:rowOff>
    </xdr:to>
    <xdr:sp>
      <xdr:nvSpPr>
        <xdr:cNvPr id="49" name="Rectangle 9"/>
        <xdr:cNvSpPr>
          <a:spLocks/>
        </xdr:cNvSpPr>
      </xdr:nvSpPr>
      <xdr:spPr>
        <a:xfrm>
          <a:off x="11163300" y="204882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93</xdr:row>
      <xdr:rowOff>28575</xdr:rowOff>
    </xdr:from>
    <xdr:to>
      <xdr:col>1</xdr:col>
      <xdr:colOff>2114550</xdr:colOff>
      <xdr:row>93</xdr:row>
      <xdr:rowOff>209550</xdr:rowOff>
    </xdr:to>
    <xdr:sp>
      <xdr:nvSpPr>
        <xdr:cNvPr id="50" name="Rectangle 6"/>
        <xdr:cNvSpPr>
          <a:spLocks/>
        </xdr:cNvSpPr>
      </xdr:nvSpPr>
      <xdr:spPr>
        <a:xfrm>
          <a:off x="2362200" y="20488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1933575</xdr:colOff>
      <xdr:row>29</xdr:row>
      <xdr:rowOff>28575</xdr:rowOff>
    </xdr:from>
    <xdr:to>
      <xdr:col>4</xdr:col>
      <xdr:colOff>2114550</xdr:colOff>
      <xdr:row>29</xdr:row>
      <xdr:rowOff>209550</xdr:rowOff>
    </xdr:to>
    <xdr:sp>
      <xdr:nvSpPr>
        <xdr:cNvPr id="51" name="Rectangle 6"/>
        <xdr:cNvSpPr>
          <a:spLocks/>
        </xdr:cNvSpPr>
      </xdr:nvSpPr>
      <xdr:spPr>
        <a:xfrm>
          <a:off x="8982075" y="64293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66675</xdr:rowOff>
    </xdr:from>
    <xdr:to>
      <xdr:col>1</xdr:col>
      <xdr:colOff>400050</xdr:colOff>
      <xdr:row>2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62000" y="6381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62000" y="17049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762000" y="17049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0" zoomScaleNormal="80" zoomScalePageLayoutView="0" workbookViewId="0" topLeftCell="A1">
      <selection activeCell="M15" sqref="M15"/>
    </sheetView>
  </sheetViews>
  <sheetFormatPr defaultColWidth="9.140625" defaultRowHeight="12.75"/>
  <cols>
    <col min="1" max="2" width="4.140625" style="1" customWidth="1"/>
    <col min="3" max="8" width="9.140625" style="1" customWidth="1"/>
    <col min="9" max="9" width="3.00390625" style="1" customWidth="1"/>
    <col min="10" max="10" width="5.140625" style="1" customWidth="1"/>
    <col min="11" max="14" width="9.140625" style="1" customWidth="1"/>
    <col min="15" max="15" width="2.421875" style="1" customWidth="1"/>
    <col min="16" max="16" width="1.421875" style="1" customWidth="1"/>
    <col min="17" max="17" width="7.57421875" style="1" customWidth="1"/>
    <col min="18" max="18" width="10.421875" style="1" customWidth="1"/>
    <col min="19" max="19" width="11.28125" style="1" customWidth="1"/>
    <col min="20" max="20" width="10.421875" style="1" customWidth="1"/>
    <col min="21" max="21" width="11.421875" style="1" customWidth="1"/>
    <col min="22" max="16384" width="9.140625" style="1" customWidth="1"/>
  </cols>
  <sheetData>
    <row r="1" spans="20:21" ht="36.75" customHeight="1" thickBot="1">
      <c r="T1" s="597" t="s">
        <v>284</v>
      </c>
      <c r="U1" s="597"/>
    </row>
    <row r="2" spans="1:21" ht="33.75" thickBot="1">
      <c r="A2" s="2"/>
      <c r="B2" s="4"/>
      <c r="C2" s="3"/>
      <c r="D2" s="4"/>
      <c r="E2" s="4"/>
      <c r="F2" s="4"/>
      <c r="G2" s="4"/>
      <c r="H2" s="4"/>
      <c r="I2" s="5"/>
      <c r="J2" s="6" t="s">
        <v>28</v>
      </c>
      <c r="K2" s="7"/>
      <c r="L2" s="7"/>
      <c r="M2" s="4"/>
      <c r="N2" s="4"/>
      <c r="O2" s="4"/>
      <c r="P2" s="2"/>
      <c r="Q2" s="8"/>
      <c r="R2" s="8" t="s">
        <v>37</v>
      </c>
      <c r="S2" s="8"/>
      <c r="T2" s="8"/>
      <c r="U2" s="9" t="s">
        <v>38</v>
      </c>
    </row>
    <row r="3" spans="1:21" ht="33">
      <c r="A3" s="10"/>
      <c r="B3" s="12"/>
      <c r="C3" s="11"/>
      <c r="D3" s="12"/>
      <c r="E3" s="12"/>
      <c r="F3" s="12"/>
      <c r="G3" s="12"/>
      <c r="H3" s="12"/>
      <c r="I3" s="13"/>
      <c r="J3" s="12"/>
      <c r="K3" s="14" t="s">
        <v>150</v>
      </c>
      <c r="L3" s="14"/>
      <c r="O3" s="12"/>
      <c r="P3" s="2"/>
      <c r="Q3" s="8" t="s">
        <v>158</v>
      </c>
      <c r="R3" s="8"/>
      <c r="S3" s="8"/>
      <c r="T3" s="8"/>
      <c r="U3" s="5"/>
    </row>
    <row r="4" spans="1:21" ht="30.75">
      <c r="A4" s="10"/>
      <c r="B4" s="602" t="s">
        <v>17</v>
      </c>
      <c r="C4" s="602"/>
      <c r="D4" s="602"/>
      <c r="E4" s="602"/>
      <c r="F4" s="602"/>
      <c r="G4" s="602"/>
      <c r="H4" s="602"/>
      <c r="I4" s="15"/>
      <c r="J4" s="12"/>
      <c r="K4" s="14" t="s">
        <v>149</v>
      </c>
      <c r="L4" s="14"/>
      <c r="O4" s="12"/>
      <c r="P4" s="10"/>
      <c r="Q4" s="14" t="s">
        <v>153</v>
      </c>
      <c r="S4" s="14"/>
      <c r="T4" s="12"/>
      <c r="U4" s="13"/>
    </row>
    <row r="5" spans="1:21" ht="28.5" customHeight="1">
      <c r="A5" s="10"/>
      <c r="B5" s="601" t="s">
        <v>372</v>
      </c>
      <c r="C5" s="601"/>
      <c r="D5" s="601"/>
      <c r="E5" s="601"/>
      <c r="F5" s="601"/>
      <c r="G5" s="601"/>
      <c r="H5" s="601"/>
      <c r="I5" s="16"/>
      <c r="J5" s="12"/>
      <c r="K5" s="14" t="s">
        <v>151</v>
      </c>
      <c r="L5" s="14"/>
      <c r="O5" s="12"/>
      <c r="P5" s="10"/>
      <c r="Q5" s="14" t="s">
        <v>154</v>
      </c>
      <c r="S5" s="14"/>
      <c r="T5" s="12"/>
      <c r="U5" s="13"/>
    </row>
    <row r="6" spans="1:21" ht="28.5" customHeight="1">
      <c r="A6" s="598" t="s">
        <v>418</v>
      </c>
      <c r="B6" s="599"/>
      <c r="C6" s="599"/>
      <c r="D6" s="599"/>
      <c r="E6" s="599"/>
      <c r="F6" s="599"/>
      <c r="G6" s="599"/>
      <c r="H6" s="599"/>
      <c r="I6" s="600"/>
      <c r="J6" s="12"/>
      <c r="K6" s="14" t="s">
        <v>152</v>
      </c>
      <c r="L6" s="14"/>
      <c r="O6" s="12"/>
      <c r="P6" s="10"/>
      <c r="Q6" s="14" t="s">
        <v>155</v>
      </c>
      <c r="S6" s="14"/>
      <c r="T6" s="12"/>
      <c r="U6" s="13"/>
    </row>
    <row r="7" spans="1:21" ht="9" customHeight="1" thickBot="1">
      <c r="A7" s="17"/>
      <c r="B7" s="20"/>
      <c r="C7" s="18"/>
      <c r="D7" s="18"/>
      <c r="E7" s="18"/>
      <c r="F7" s="18"/>
      <c r="G7" s="18"/>
      <c r="H7" s="18"/>
      <c r="I7" s="19"/>
      <c r="J7" s="20"/>
      <c r="K7" s="20"/>
      <c r="L7" s="20"/>
      <c r="M7" s="20"/>
      <c r="N7" s="20"/>
      <c r="O7" s="20"/>
      <c r="P7" s="17"/>
      <c r="Q7" s="20"/>
      <c r="R7" s="20"/>
      <c r="S7" s="20"/>
      <c r="T7" s="20"/>
      <c r="U7" s="21"/>
    </row>
    <row r="8" spans="1:21" ht="22.5">
      <c r="A8" s="10"/>
      <c r="B8" s="22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T8" s="12"/>
      <c r="U8" s="13"/>
    </row>
    <row r="9" spans="1:21" ht="21">
      <c r="A9" s="10"/>
      <c r="B9" s="14" t="s">
        <v>15</v>
      </c>
      <c r="C9" s="12"/>
      <c r="D9" s="12"/>
      <c r="E9" s="12"/>
      <c r="F9" s="12"/>
      <c r="G9" s="12"/>
      <c r="H9" s="12"/>
      <c r="I9" s="14" t="s">
        <v>14</v>
      </c>
      <c r="J9" s="12"/>
      <c r="K9" s="12"/>
      <c r="L9" s="12"/>
      <c r="M9" s="12"/>
      <c r="N9" s="12"/>
      <c r="O9" s="12"/>
      <c r="P9" s="14"/>
      <c r="Q9" s="12"/>
      <c r="S9" s="14" t="s">
        <v>432</v>
      </c>
      <c r="T9" s="12"/>
      <c r="U9" s="13"/>
    </row>
    <row r="10" spans="1:21" ht="12.7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S10" s="12"/>
      <c r="T10" s="12"/>
      <c r="U10" s="13"/>
    </row>
    <row r="11" spans="1:21" ht="21">
      <c r="A11" s="10"/>
      <c r="B11" s="259" t="s">
        <v>29</v>
      </c>
      <c r="C11" s="12"/>
      <c r="D11" s="12"/>
      <c r="E11" s="12"/>
      <c r="F11" s="12"/>
      <c r="G11" s="12"/>
      <c r="H11" s="12"/>
      <c r="I11" s="14" t="s">
        <v>43</v>
      </c>
      <c r="M11" s="12"/>
      <c r="N11" s="12"/>
      <c r="O11" s="12"/>
      <c r="S11" s="259" t="s">
        <v>431</v>
      </c>
      <c r="U11" s="13"/>
    </row>
    <row r="12" spans="1:21" ht="2.25" customHeight="1" thickBot="1">
      <c r="A12" s="17"/>
      <c r="B12" s="20"/>
      <c r="C12" s="26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</row>
    <row r="13" spans="1:21" ht="22.5">
      <c r="A13" s="10"/>
      <c r="B13" s="261" t="s">
        <v>433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80"/>
    </row>
    <row r="14" spans="1:21" ht="21">
      <c r="A14" s="10"/>
      <c r="B14" s="164" t="s">
        <v>427</v>
      </c>
      <c r="C14" s="79" t="s">
        <v>428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80"/>
    </row>
    <row r="15" spans="1:21" ht="21">
      <c r="A15" s="10"/>
      <c r="B15" s="164" t="s">
        <v>427</v>
      </c>
      <c r="C15" s="79" t="s">
        <v>429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80"/>
    </row>
    <row r="16" spans="1:21" ht="21">
      <c r="A16" s="10"/>
      <c r="B16" s="164" t="s">
        <v>427</v>
      </c>
      <c r="C16" s="79" t="s">
        <v>430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80"/>
    </row>
    <row r="17" spans="1:21" ht="9" customHeight="1" thickBot="1">
      <c r="A17" s="17"/>
      <c r="B17" s="20"/>
      <c r="C17" s="2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 ht="22.5">
      <c r="A18" s="10"/>
      <c r="B18" s="23" t="s">
        <v>278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1:21" ht="21">
      <c r="A19" s="10"/>
      <c r="B19" s="547" t="s">
        <v>285</v>
      </c>
      <c r="C19" s="79" t="s">
        <v>419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1:21" ht="21">
      <c r="A20" s="10"/>
      <c r="B20" s="547" t="s">
        <v>297</v>
      </c>
      <c r="C20" s="79" t="s">
        <v>421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ht="21">
      <c r="A21" s="10"/>
      <c r="B21" s="547" t="s">
        <v>300</v>
      </c>
      <c r="C21" s="24" t="s">
        <v>422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80"/>
    </row>
    <row r="22" spans="1:21" ht="21">
      <c r="A22" s="10"/>
      <c r="B22" s="547"/>
      <c r="C22" s="24" t="s">
        <v>423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80"/>
    </row>
    <row r="23" spans="1:21" ht="21">
      <c r="A23" s="10"/>
      <c r="B23" s="547"/>
      <c r="C23" s="24" t="s">
        <v>424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80"/>
    </row>
    <row r="24" spans="1:21" ht="21">
      <c r="A24" s="10"/>
      <c r="B24" s="547" t="s">
        <v>420</v>
      </c>
      <c r="C24" s="24" t="s">
        <v>425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80"/>
    </row>
    <row r="25" spans="1:21" ht="21">
      <c r="A25" s="10"/>
      <c r="B25" s="547"/>
      <c r="C25" s="24" t="s">
        <v>426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80"/>
    </row>
    <row r="26" spans="1:21" ht="6" customHeight="1" thickBot="1">
      <c r="A26" s="1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8" ht="21">
      <c r="C28" s="65"/>
    </row>
    <row r="29" ht="21">
      <c r="C29" s="65"/>
    </row>
    <row r="30" ht="21">
      <c r="U30" s="185" t="s">
        <v>408</v>
      </c>
    </row>
  </sheetData>
  <sheetProtection/>
  <mergeCells count="4">
    <mergeCell ref="T1:U1"/>
    <mergeCell ref="A6:I6"/>
    <mergeCell ref="B5:H5"/>
    <mergeCell ref="B4:H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34"/>
  <sheetViews>
    <sheetView zoomScale="80" zoomScaleNormal="80" zoomScalePageLayoutView="0" workbookViewId="0" topLeftCell="F1">
      <selection activeCell="F14" sqref="F14"/>
    </sheetView>
  </sheetViews>
  <sheetFormatPr defaultColWidth="9.140625" defaultRowHeight="12.75"/>
  <cols>
    <col min="1" max="1" width="7.421875" style="147" customWidth="1"/>
    <col min="2" max="2" width="17.8515625" style="147" customWidth="1"/>
    <col min="3" max="3" width="13.8515625" style="147" customWidth="1"/>
    <col min="4" max="4" width="15.140625" style="147" customWidth="1"/>
    <col min="5" max="5" width="11.28125" style="147" customWidth="1"/>
    <col min="6" max="7" width="11.8515625" style="147" customWidth="1"/>
    <col min="8" max="8" width="54.28125" style="147" customWidth="1"/>
    <col min="9" max="9" width="10.8515625" style="147" customWidth="1"/>
    <col min="10" max="10" width="2.421875" style="147" customWidth="1"/>
    <col min="11" max="11" width="5.7109375" style="147" customWidth="1"/>
    <col min="12" max="12" width="8.7109375" style="147" customWidth="1"/>
    <col min="13" max="13" width="5.421875" style="147" customWidth="1"/>
    <col min="14" max="14" width="6.8515625" style="147" customWidth="1"/>
    <col min="15" max="15" width="10.57421875" style="147" customWidth="1"/>
    <col min="16" max="16384" width="9.140625" style="147" customWidth="1"/>
  </cols>
  <sheetData>
    <row r="1" spans="1:13" ht="26.25">
      <c r="A1" s="334" t="s">
        <v>314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3:13" ht="24.75" thickBot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29.25" customHeight="1">
      <c r="A3" s="335"/>
      <c r="B3" s="645" t="s">
        <v>438</v>
      </c>
      <c r="C3" s="336" t="s">
        <v>315</v>
      </c>
      <c r="D3" s="336" t="s">
        <v>316</v>
      </c>
      <c r="E3" s="650" t="s">
        <v>317</v>
      </c>
      <c r="F3" s="651"/>
      <c r="G3" s="651"/>
      <c r="H3" s="652"/>
      <c r="I3" s="541" t="s">
        <v>323</v>
      </c>
      <c r="J3" s="337"/>
      <c r="K3" s="338" t="s">
        <v>318</v>
      </c>
      <c r="L3" s="148"/>
      <c r="M3" s="339"/>
      <c r="N3" s="149"/>
    </row>
    <row r="4" spans="1:14" ht="21.75">
      <c r="A4" s="340" t="s">
        <v>112</v>
      </c>
      <c r="B4" s="646"/>
      <c r="C4" s="341" t="s">
        <v>319</v>
      </c>
      <c r="D4" s="341" t="s">
        <v>320</v>
      </c>
      <c r="E4" s="653" t="s">
        <v>403</v>
      </c>
      <c r="F4" s="542" t="s">
        <v>321</v>
      </c>
      <c r="G4" s="543" t="s">
        <v>322</v>
      </c>
      <c r="H4" s="648" t="s">
        <v>404</v>
      </c>
      <c r="I4" s="545" t="s">
        <v>405</v>
      </c>
      <c r="J4" s="337"/>
      <c r="K4" s="342" t="s">
        <v>324</v>
      </c>
      <c r="L4" s="161" t="s">
        <v>325</v>
      </c>
      <c r="M4" s="339"/>
      <c r="N4" s="149"/>
    </row>
    <row r="5" spans="1:14" ht="21.75" thickBot="1">
      <c r="A5" s="343"/>
      <c r="B5" s="647"/>
      <c r="C5" s="344" t="s">
        <v>326</v>
      </c>
      <c r="D5" s="344" t="s">
        <v>327</v>
      </c>
      <c r="E5" s="654"/>
      <c r="F5" s="544" t="s">
        <v>328</v>
      </c>
      <c r="G5" s="544" t="s">
        <v>329</v>
      </c>
      <c r="H5" s="649"/>
      <c r="I5" s="546" t="s">
        <v>406</v>
      </c>
      <c r="J5" s="337"/>
      <c r="L5" s="357" t="s">
        <v>330</v>
      </c>
      <c r="M5" s="339" t="s">
        <v>439</v>
      </c>
      <c r="N5" s="149"/>
    </row>
    <row r="6" spans="1:14" ht="21">
      <c r="A6" s="345">
        <v>1</v>
      </c>
      <c r="B6" s="303" t="s">
        <v>302</v>
      </c>
      <c r="C6" s="575">
        <v>60</v>
      </c>
      <c r="D6" s="576">
        <f>C6*0.7</f>
        <v>42</v>
      </c>
      <c r="E6" s="348"/>
      <c r="F6" s="456"/>
      <c r="G6" s="580">
        <v>3</v>
      </c>
      <c r="H6" s="347"/>
      <c r="I6" s="583">
        <f>VLOOKUP(G6,$L$26:$N$30,3,FALSE)*D6/100</f>
        <v>27.9972</v>
      </c>
      <c r="J6" s="337"/>
      <c r="L6" s="147" t="s">
        <v>434</v>
      </c>
      <c r="N6" s="150"/>
    </row>
    <row r="7" spans="1:14" ht="21">
      <c r="A7" s="349">
        <v>2</v>
      </c>
      <c r="B7" s="346" t="s">
        <v>303</v>
      </c>
      <c r="C7" s="577">
        <v>10</v>
      </c>
      <c r="D7" s="578">
        <f>C7*0.7</f>
        <v>7</v>
      </c>
      <c r="E7" s="351"/>
      <c r="F7" s="457"/>
      <c r="G7" s="581">
        <v>3</v>
      </c>
      <c r="H7" s="350"/>
      <c r="I7" s="586">
        <f>VLOOKUP(G7,$L$26:$N$30,3,FALSE)*D7/100</f>
        <v>4.6662</v>
      </c>
      <c r="J7" s="337"/>
      <c r="K7" s="342" t="s">
        <v>331</v>
      </c>
      <c r="L7" s="161" t="s">
        <v>332</v>
      </c>
      <c r="N7" s="150"/>
    </row>
    <row r="8" spans="1:14" ht="21">
      <c r="A8" s="345">
        <v>3</v>
      </c>
      <c r="B8" s="303" t="s">
        <v>299</v>
      </c>
      <c r="C8" s="575">
        <v>20</v>
      </c>
      <c r="D8" s="576">
        <f>C8*0.7</f>
        <v>14</v>
      </c>
      <c r="E8" s="348"/>
      <c r="F8" s="456"/>
      <c r="G8" s="580">
        <v>4</v>
      </c>
      <c r="H8" s="347"/>
      <c r="I8" s="586">
        <f>VLOOKUP(G8,$L$26:$N$30,3,FALSE)*D8/100</f>
        <v>11.666199999999998</v>
      </c>
      <c r="J8" s="337"/>
      <c r="L8" s="357" t="s">
        <v>330</v>
      </c>
      <c r="M8" s="358" t="s">
        <v>440</v>
      </c>
      <c r="N8" s="150"/>
    </row>
    <row r="9" spans="1:14" ht="21.75" thickBot="1">
      <c r="A9" s="460">
        <v>4</v>
      </c>
      <c r="B9" s="353" t="s">
        <v>304</v>
      </c>
      <c r="C9" s="577">
        <v>10</v>
      </c>
      <c r="D9" s="578">
        <f>C9*0.7</f>
        <v>7</v>
      </c>
      <c r="E9" s="462"/>
      <c r="F9" s="458"/>
      <c r="G9" s="582">
        <v>3</v>
      </c>
      <c r="H9" s="354"/>
      <c r="I9" s="587">
        <f>VLOOKUP(G9,$L$26:$N$30,3,FALSE)*D9/100</f>
        <v>4.6662</v>
      </c>
      <c r="J9" s="337"/>
      <c r="L9" s="147" t="s">
        <v>368</v>
      </c>
      <c r="N9" s="150"/>
    </row>
    <row r="10" spans="1:14" ht="21.75" thickBot="1">
      <c r="A10" s="461"/>
      <c r="B10" s="356" t="s">
        <v>7</v>
      </c>
      <c r="C10" s="588">
        <f>SUM(C6:C9)</f>
        <v>100</v>
      </c>
      <c r="D10" s="579">
        <f>SUM(D6:D9)</f>
        <v>70</v>
      </c>
      <c r="E10" s="464"/>
      <c r="F10" s="465"/>
      <c r="G10" s="465"/>
      <c r="H10" s="466"/>
      <c r="I10" s="584">
        <f>ROUND(SUM(I6:I9),3)</f>
        <v>48.996</v>
      </c>
      <c r="J10" s="337"/>
      <c r="K10" s="342" t="s">
        <v>333</v>
      </c>
      <c r="L10" s="355" t="s">
        <v>334</v>
      </c>
      <c r="N10" s="150"/>
    </row>
    <row r="11" spans="1:13" ht="21.75" thickBot="1">
      <c r="A11" s="161"/>
      <c r="E11" s="280"/>
      <c r="F11" s="463"/>
      <c r="G11" s="463"/>
      <c r="H11" s="463"/>
      <c r="I11" s="467"/>
      <c r="J11" s="337"/>
      <c r="L11" s="357" t="s">
        <v>330</v>
      </c>
      <c r="M11" s="358" t="s">
        <v>335</v>
      </c>
    </row>
    <row r="12" spans="1:12" ht="21.75" thickBot="1">
      <c r="A12" s="655" t="s">
        <v>336</v>
      </c>
      <c r="B12" s="656"/>
      <c r="C12" s="656"/>
      <c r="D12" s="656"/>
      <c r="E12" s="656"/>
      <c r="F12" s="656"/>
      <c r="G12" s="656"/>
      <c r="H12" s="656"/>
      <c r="I12" s="657"/>
      <c r="J12" s="337"/>
      <c r="L12" s="147" t="s">
        <v>407</v>
      </c>
    </row>
    <row r="13" spans="1:14" ht="21">
      <c r="A13" s="359" t="s">
        <v>339</v>
      </c>
      <c r="B13" s="149"/>
      <c r="C13" s="149"/>
      <c r="D13" s="149"/>
      <c r="E13" s="149"/>
      <c r="F13" s="149"/>
      <c r="G13" s="149"/>
      <c r="H13" s="149"/>
      <c r="I13" s="151"/>
      <c r="K13" s="342" t="s">
        <v>337</v>
      </c>
      <c r="L13" s="355" t="s">
        <v>338</v>
      </c>
      <c r="N13" s="149"/>
    </row>
    <row r="14" spans="1:14" ht="21">
      <c r="A14" s="360"/>
      <c r="B14" s="149"/>
      <c r="C14" s="149"/>
      <c r="D14" s="149"/>
      <c r="E14" s="149"/>
      <c r="F14" s="149"/>
      <c r="G14" s="149"/>
      <c r="H14" s="149"/>
      <c r="I14" s="151"/>
      <c r="L14" s="357" t="s">
        <v>330</v>
      </c>
      <c r="M14" s="147" t="s">
        <v>340</v>
      </c>
      <c r="N14" s="149"/>
    </row>
    <row r="15" spans="1:12" ht="21">
      <c r="A15" s="156"/>
      <c r="B15" s="361"/>
      <c r="C15" s="361"/>
      <c r="D15" s="361"/>
      <c r="E15" s="361"/>
      <c r="F15" s="361"/>
      <c r="G15" s="361"/>
      <c r="H15" s="361"/>
      <c r="I15" s="157"/>
      <c r="L15" s="147" t="s">
        <v>341</v>
      </c>
    </row>
    <row r="16" spans="1:12" ht="21">
      <c r="A16" s="156"/>
      <c r="B16" s="361"/>
      <c r="C16" s="361"/>
      <c r="D16" s="361"/>
      <c r="E16" s="361"/>
      <c r="F16" s="361"/>
      <c r="G16" s="361"/>
      <c r="H16" s="361"/>
      <c r="I16" s="157"/>
      <c r="L16" s="362" t="s">
        <v>342</v>
      </c>
    </row>
    <row r="17" spans="1:15" ht="24">
      <c r="A17" s="156"/>
      <c r="B17" s="361"/>
      <c r="C17" s="361"/>
      <c r="D17" s="361"/>
      <c r="E17" s="361"/>
      <c r="F17" s="361"/>
      <c r="G17" s="361"/>
      <c r="H17" s="361"/>
      <c r="I17" s="157"/>
      <c r="M17" s="639" t="s">
        <v>343</v>
      </c>
      <c r="N17" s="640"/>
      <c r="O17" s="641"/>
    </row>
    <row r="18" spans="1:15" ht="21">
      <c r="A18" s="360"/>
      <c r="B18" s="149"/>
      <c r="C18" s="149"/>
      <c r="D18" s="149"/>
      <c r="E18" s="149"/>
      <c r="F18" s="149"/>
      <c r="G18" s="149"/>
      <c r="H18" s="149"/>
      <c r="I18" s="151"/>
      <c r="M18" s="642">
        <v>100</v>
      </c>
      <c r="N18" s="643"/>
      <c r="O18" s="644"/>
    </row>
    <row r="19" spans="1:17" ht="21">
      <c r="A19" s="156"/>
      <c r="B19" s="361"/>
      <c r="C19" s="361"/>
      <c r="D19" s="361"/>
      <c r="E19" s="361"/>
      <c r="F19" s="361"/>
      <c r="G19" s="361"/>
      <c r="H19" s="361"/>
      <c r="I19" s="157"/>
      <c r="L19" s="364" t="s">
        <v>345</v>
      </c>
      <c r="M19" s="364"/>
      <c r="N19" s="364"/>
      <c r="P19" s="365" t="s">
        <v>346</v>
      </c>
      <c r="Q19" s="366" t="s">
        <v>338</v>
      </c>
    </row>
    <row r="20" spans="1:17" ht="21">
      <c r="A20" s="156"/>
      <c r="B20" s="361"/>
      <c r="C20" s="361"/>
      <c r="D20" s="361"/>
      <c r="E20" s="361"/>
      <c r="F20" s="361"/>
      <c r="G20" s="361"/>
      <c r="H20" s="361"/>
      <c r="I20" s="157"/>
      <c r="L20" s="364" t="s">
        <v>347</v>
      </c>
      <c r="M20" s="364"/>
      <c r="N20" s="364"/>
      <c r="P20" s="365" t="s">
        <v>348</v>
      </c>
      <c r="Q20" s="366" t="s">
        <v>338</v>
      </c>
    </row>
    <row r="21" spans="1:17" ht="21.75" thickBot="1">
      <c r="A21" s="363" t="s">
        <v>344</v>
      </c>
      <c r="B21" s="361"/>
      <c r="C21" s="361"/>
      <c r="D21" s="361"/>
      <c r="E21" s="361"/>
      <c r="F21" s="361"/>
      <c r="G21" s="361"/>
      <c r="H21" s="361"/>
      <c r="I21" s="157"/>
      <c r="L21" s="364" t="s">
        <v>349</v>
      </c>
      <c r="M21" s="364"/>
      <c r="O21" s="367" t="s">
        <v>350</v>
      </c>
      <c r="P21" s="364" t="s">
        <v>351</v>
      </c>
      <c r="Q21" s="366" t="s">
        <v>338</v>
      </c>
    </row>
    <row r="22" spans="1:17" ht="21">
      <c r="A22" s="156"/>
      <c r="B22" s="361"/>
      <c r="C22" s="361"/>
      <c r="D22" s="361"/>
      <c r="E22" s="361"/>
      <c r="F22" s="361"/>
      <c r="G22" s="361"/>
      <c r="H22" s="361"/>
      <c r="I22" s="157"/>
      <c r="L22" s="364"/>
      <c r="M22" s="364"/>
      <c r="O22" s="368">
        <v>100</v>
      </c>
      <c r="P22" s="364"/>
      <c r="Q22" s="364"/>
    </row>
    <row r="23" spans="1:17" ht="21">
      <c r="A23" s="360"/>
      <c r="B23" s="149"/>
      <c r="C23" s="149"/>
      <c r="D23" s="149"/>
      <c r="E23" s="149"/>
      <c r="F23" s="149"/>
      <c r="G23" s="149"/>
      <c r="H23" s="149"/>
      <c r="I23" s="151"/>
      <c r="L23" s="364" t="s">
        <v>352</v>
      </c>
      <c r="M23" s="364"/>
      <c r="N23" s="364"/>
      <c r="P23" s="364" t="s">
        <v>351</v>
      </c>
      <c r="Q23" s="366" t="s">
        <v>338</v>
      </c>
    </row>
    <row r="24" spans="1:15" ht="21">
      <c r="A24" s="156"/>
      <c r="B24" s="361"/>
      <c r="C24" s="361"/>
      <c r="D24" s="361"/>
      <c r="E24" s="361"/>
      <c r="F24" s="361"/>
      <c r="G24" s="361"/>
      <c r="H24" s="361"/>
      <c r="I24" s="157"/>
      <c r="K24" s="369" t="s">
        <v>354</v>
      </c>
      <c r="L24" s="370" t="s">
        <v>355</v>
      </c>
      <c r="M24" s="364"/>
      <c r="N24" s="364"/>
      <c r="O24" s="364"/>
    </row>
    <row r="25" spans="1:15" ht="21">
      <c r="A25" s="156"/>
      <c r="B25" s="361"/>
      <c r="C25" s="361"/>
      <c r="D25" s="361"/>
      <c r="E25" s="361"/>
      <c r="F25" s="361"/>
      <c r="G25" s="361"/>
      <c r="H25" s="361"/>
      <c r="I25" s="157"/>
      <c r="L25" s="371" t="s">
        <v>22</v>
      </c>
      <c r="M25" s="372"/>
      <c r="N25" s="373" t="s">
        <v>356</v>
      </c>
      <c r="O25" s="364"/>
    </row>
    <row r="26" spans="1:15" ht="21">
      <c r="A26" s="156"/>
      <c r="B26" s="361"/>
      <c r="C26" s="361"/>
      <c r="D26" s="361"/>
      <c r="E26" s="361"/>
      <c r="F26" s="361"/>
      <c r="G26" s="361"/>
      <c r="H26" s="361"/>
      <c r="I26" s="157"/>
      <c r="L26" s="374">
        <v>5</v>
      </c>
      <c r="M26" s="375" t="s">
        <v>357</v>
      </c>
      <c r="N26" s="585">
        <v>100</v>
      </c>
      <c r="O26" s="585"/>
    </row>
    <row r="27" spans="1:15" ht="21">
      <c r="A27" s="156"/>
      <c r="B27" s="376"/>
      <c r="C27" s="376"/>
      <c r="D27" s="376"/>
      <c r="E27" s="376"/>
      <c r="F27" s="376"/>
      <c r="G27" s="376"/>
      <c r="H27" s="376"/>
      <c r="I27" s="377"/>
      <c r="L27" s="374">
        <v>4</v>
      </c>
      <c r="M27" s="375" t="s">
        <v>357</v>
      </c>
      <c r="N27" s="585">
        <v>83.33</v>
      </c>
      <c r="O27" s="585"/>
    </row>
    <row r="28" spans="1:15" ht="21">
      <c r="A28" s="359" t="s">
        <v>353</v>
      </c>
      <c r="B28" s="376"/>
      <c r="C28" s="376"/>
      <c r="D28" s="376"/>
      <c r="E28" s="376"/>
      <c r="F28" s="376"/>
      <c r="G28" s="376"/>
      <c r="H28" s="376"/>
      <c r="I28" s="377"/>
      <c r="L28" s="374">
        <v>3</v>
      </c>
      <c r="M28" s="375" t="s">
        <v>357</v>
      </c>
      <c r="N28" s="585">
        <v>66.66</v>
      </c>
      <c r="O28" s="585"/>
    </row>
    <row r="29" spans="1:15" ht="21">
      <c r="A29" s="156"/>
      <c r="B29" s="361"/>
      <c r="C29" s="361"/>
      <c r="D29" s="361"/>
      <c r="E29" s="361"/>
      <c r="F29" s="361"/>
      <c r="G29" s="361"/>
      <c r="H29" s="361"/>
      <c r="I29" s="157"/>
      <c r="L29" s="374">
        <v>2</v>
      </c>
      <c r="M29" s="375" t="s">
        <v>357</v>
      </c>
      <c r="N29" s="585">
        <v>50</v>
      </c>
      <c r="O29" s="585"/>
    </row>
    <row r="30" spans="1:15" ht="21">
      <c r="A30" s="156"/>
      <c r="B30" s="361"/>
      <c r="C30" s="361"/>
      <c r="D30" s="361"/>
      <c r="E30" s="361"/>
      <c r="F30" s="361"/>
      <c r="G30" s="361"/>
      <c r="H30" s="361"/>
      <c r="I30" s="157"/>
      <c r="L30" s="374">
        <v>1</v>
      </c>
      <c r="M30" s="375" t="s">
        <v>357</v>
      </c>
      <c r="N30" s="585">
        <v>33.33</v>
      </c>
      <c r="O30" s="585"/>
    </row>
    <row r="31" spans="1:9" ht="21">
      <c r="A31" s="156"/>
      <c r="B31" s="361"/>
      <c r="C31" s="361"/>
      <c r="D31" s="361"/>
      <c r="E31" s="361"/>
      <c r="F31" s="361"/>
      <c r="G31" s="361"/>
      <c r="H31" s="361"/>
      <c r="I31" s="157"/>
    </row>
    <row r="32" spans="1:9" ht="21">
      <c r="A32" s="156"/>
      <c r="B32" s="361"/>
      <c r="C32" s="361"/>
      <c r="D32" s="361"/>
      <c r="E32" s="361"/>
      <c r="F32" s="361"/>
      <c r="G32" s="361"/>
      <c r="H32" s="361"/>
      <c r="I32" s="157"/>
    </row>
    <row r="33" spans="1:9" ht="21.75" thickBot="1">
      <c r="A33" s="309"/>
      <c r="B33" s="378"/>
      <c r="C33" s="378"/>
      <c r="D33" s="378"/>
      <c r="E33" s="378"/>
      <c r="F33" s="378"/>
      <c r="G33" s="378"/>
      <c r="H33" s="378"/>
      <c r="I33" s="312"/>
    </row>
    <row r="34" ht="21">
      <c r="R34" s="152" t="s">
        <v>415</v>
      </c>
    </row>
  </sheetData>
  <sheetProtection/>
  <mergeCells count="7">
    <mergeCell ref="M17:O17"/>
    <mergeCell ref="M18:O18"/>
    <mergeCell ref="B3:B5"/>
    <mergeCell ref="H4:H5"/>
    <mergeCell ref="E3:H3"/>
    <mergeCell ref="E4:E5"/>
    <mergeCell ref="A12:I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CCFF"/>
  </sheetPr>
  <dimension ref="A1:F135"/>
  <sheetViews>
    <sheetView zoomScale="120" zoomScaleNormal="120" zoomScalePageLayoutView="0" workbookViewId="0" topLeftCell="A1">
      <selection activeCell="D44" sqref="D44:E50"/>
    </sheetView>
  </sheetViews>
  <sheetFormatPr defaultColWidth="9.140625" defaultRowHeight="12.75"/>
  <cols>
    <col min="1" max="1" width="6.421875" style="84" customWidth="1"/>
    <col min="2" max="2" width="32.7109375" style="84" customWidth="1"/>
    <col min="3" max="4" width="33.28125" style="84" customWidth="1"/>
    <col min="5" max="6" width="32.7109375" style="84" customWidth="1"/>
    <col min="7" max="16384" width="9.140625" style="84" customWidth="1"/>
  </cols>
  <sheetData>
    <row r="1" spans="1:6" s="83" customFormat="1" ht="27" customHeight="1">
      <c r="A1" s="81"/>
      <c r="B1" s="302" t="s">
        <v>312</v>
      </c>
      <c r="C1" s="81"/>
      <c r="D1" s="81"/>
      <c r="E1" s="81"/>
      <c r="F1" s="82"/>
    </row>
    <row r="2" spans="1:6" ht="18.75">
      <c r="A2" s="660" t="s">
        <v>183</v>
      </c>
      <c r="B2" s="661"/>
      <c r="C2" s="661"/>
      <c r="D2" s="661"/>
      <c r="E2" s="661"/>
      <c r="F2" s="662"/>
    </row>
    <row r="3" spans="1:6" s="228" customFormat="1" ht="15.75">
      <c r="A3" s="223">
        <v>1</v>
      </c>
      <c r="B3" s="224" t="s">
        <v>111</v>
      </c>
      <c r="C3" s="225"/>
      <c r="D3" s="226"/>
      <c r="E3" s="226"/>
      <c r="F3" s="227"/>
    </row>
    <row r="4" spans="1:6" s="228" customFormat="1" ht="15.75">
      <c r="A4" s="229"/>
      <c r="B4" s="230" t="s">
        <v>110</v>
      </c>
      <c r="C4" s="231"/>
      <c r="D4" s="232"/>
      <c r="E4" s="233"/>
      <c r="F4" s="234"/>
    </row>
    <row r="5" spans="1:6" s="228" customFormat="1" ht="15.75">
      <c r="A5" s="235"/>
      <c r="B5" s="236" t="s">
        <v>73</v>
      </c>
      <c r="C5" s="236" t="s">
        <v>72</v>
      </c>
      <c r="D5" s="236" t="s">
        <v>71</v>
      </c>
      <c r="E5" s="236" t="s">
        <v>70</v>
      </c>
      <c r="F5" s="236" t="s">
        <v>69</v>
      </c>
    </row>
    <row r="6" spans="1:6" ht="18" customHeight="1">
      <c r="A6" s="86"/>
      <c r="B6" s="237" t="s">
        <v>228</v>
      </c>
      <c r="C6" s="237" t="s">
        <v>229</v>
      </c>
      <c r="D6" s="237" t="s">
        <v>230</v>
      </c>
      <c r="E6" s="237" t="s">
        <v>231</v>
      </c>
      <c r="F6" s="237" t="s">
        <v>185</v>
      </c>
    </row>
    <row r="7" spans="1:6" ht="18" customHeight="1">
      <c r="A7" s="88"/>
      <c r="B7" s="237" t="s">
        <v>232</v>
      </c>
      <c r="C7" s="237" t="s">
        <v>233</v>
      </c>
      <c r="D7" s="237" t="s">
        <v>233</v>
      </c>
      <c r="E7" s="237" t="s">
        <v>234</v>
      </c>
      <c r="F7" s="237" t="s">
        <v>161</v>
      </c>
    </row>
    <row r="8" spans="1:6" ht="18" customHeight="1">
      <c r="A8" s="88"/>
      <c r="B8" s="237" t="s">
        <v>235</v>
      </c>
      <c r="C8" s="237" t="s">
        <v>236</v>
      </c>
      <c r="D8" s="237" t="s">
        <v>237</v>
      </c>
      <c r="E8" s="237" t="s">
        <v>238</v>
      </c>
      <c r="F8" s="237" t="s">
        <v>186</v>
      </c>
    </row>
    <row r="9" spans="1:6" ht="18" customHeight="1">
      <c r="A9" s="88"/>
      <c r="B9" s="237" t="s">
        <v>239</v>
      </c>
      <c r="C9" s="237" t="s">
        <v>240</v>
      </c>
      <c r="D9" s="237" t="s">
        <v>241</v>
      </c>
      <c r="E9" s="237" t="s">
        <v>242</v>
      </c>
      <c r="F9" s="237" t="s">
        <v>187</v>
      </c>
    </row>
    <row r="10" spans="1:6" ht="18" customHeight="1">
      <c r="A10" s="88"/>
      <c r="B10" s="237" t="s">
        <v>184</v>
      </c>
      <c r="C10" s="237" t="s">
        <v>243</v>
      </c>
      <c r="D10" s="95"/>
      <c r="E10" s="237" t="s">
        <v>244</v>
      </c>
      <c r="F10" s="237" t="s">
        <v>162</v>
      </c>
    </row>
    <row r="11" spans="1:6" ht="18" customHeight="1">
      <c r="A11" s="88"/>
      <c r="B11" s="237" t="s">
        <v>245</v>
      </c>
      <c r="C11" s="237" t="s">
        <v>246</v>
      </c>
      <c r="D11" s="237"/>
      <c r="E11" s="237" t="s">
        <v>247</v>
      </c>
      <c r="F11" s="237" t="s">
        <v>188</v>
      </c>
    </row>
    <row r="12" spans="1:6" ht="18" customHeight="1">
      <c r="A12" s="88"/>
      <c r="B12" s="237" t="s">
        <v>248</v>
      </c>
      <c r="C12" s="237" t="s">
        <v>249</v>
      </c>
      <c r="D12" s="237"/>
      <c r="E12" s="237"/>
      <c r="F12" s="237" t="s">
        <v>190</v>
      </c>
    </row>
    <row r="13" spans="1:6" ht="18" customHeight="1">
      <c r="A13" s="88"/>
      <c r="B13" s="93"/>
      <c r="C13" s="95" t="s">
        <v>250</v>
      </c>
      <c r="D13" s="237"/>
      <c r="E13" s="95"/>
      <c r="F13" s="237" t="s">
        <v>189</v>
      </c>
    </row>
    <row r="14" spans="1:6" ht="18.75" customHeight="1">
      <c r="A14" s="238" t="s">
        <v>22</v>
      </c>
      <c r="B14" s="239" t="s">
        <v>18</v>
      </c>
      <c r="C14" s="239" t="s">
        <v>18</v>
      </c>
      <c r="D14" s="239" t="s">
        <v>18</v>
      </c>
      <c r="E14" s="239" t="s">
        <v>18</v>
      </c>
      <c r="F14" s="263" t="s">
        <v>18</v>
      </c>
    </row>
    <row r="15" spans="1:6" ht="18" customHeight="1">
      <c r="A15" s="87" t="s">
        <v>45</v>
      </c>
      <c r="B15" s="89"/>
      <c r="C15" s="89"/>
      <c r="D15" s="89"/>
      <c r="E15" s="89"/>
      <c r="F15" s="89"/>
    </row>
    <row r="16" spans="1:6" ht="18" customHeight="1">
      <c r="A16" s="94" t="s">
        <v>199</v>
      </c>
      <c r="B16" s="240"/>
      <c r="C16" s="89"/>
      <c r="D16" s="89"/>
      <c r="E16" s="89"/>
      <c r="F16" s="89"/>
    </row>
    <row r="17" spans="1:6" ht="18" customHeight="1">
      <c r="A17" s="87" t="s">
        <v>200</v>
      </c>
      <c r="B17" s="240"/>
      <c r="C17" s="89"/>
      <c r="D17" s="89"/>
      <c r="E17" s="89"/>
      <c r="F17" s="89"/>
    </row>
    <row r="18" spans="1:6" ht="18" customHeight="1">
      <c r="A18" s="238" t="s">
        <v>22</v>
      </c>
      <c r="B18" s="239" t="s">
        <v>41</v>
      </c>
      <c r="C18" s="239" t="s">
        <v>41</v>
      </c>
      <c r="D18" s="239" t="s">
        <v>41</v>
      </c>
      <c r="E18" s="239" t="s">
        <v>41</v>
      </c>
      <c r="F18" s="263" t="s">
        <v>41</v>
      </c>
    </row>
    <row r="19" spans="1:6" ht="18" customHeight="1">
      <c r="A19" s="87" t="s">
        <v>45</v>
      </c>
      <c r="B19" s="89"/>
      <c r="C19" s="89"/>
      <c r="D19" s="89"/>
      <c r="E19" s="89"/>
      <c r="F19" s="89"/>
    </row>
    <row r="20" spans="1:6" ht="18" customHeight="1">
      <c r="A20" s="94" t="s">
        <v>199</v>
      </c>
      <c r="B20" s="240"/>
      <c r="C20" s="89"/>
      <c r="D20" s="89"/>
      <c r="E20" s="89"/>
      <c r="F20" s="89"/>
    </row>
    <row r="21" spans="1:6" ht="18" customHeight="1">
      <c r="A21" s="87" t="s">
        <v>200</v>
      </c>
      <c r="B21" s="240"/>
      <c r="C21" s="89"/>
      <c r="D21" s="89"/>
      <c r="E21" s="89"/>
      <c r="F21" s="89"/>
    </row>
    <row r="22" spans="1:6" s="228" customFormat="1" ht="15.75">
      <c r="A22" s="223">
        <v>2</v>
      </c>
      <c r="B22" s="241" t="s">
        <v>109</v>
      </c>
      <c r="C22" s="242"/>
      <c r="D22" s="226"/>
      <c r="E22" s="226"/>
      <c r="F22" s="227"/>
    </row>
    <row r="23" spans="1:6" s="228" customFormat="1" ht="15.75">
      <c r="A23" s="243"/>
      <c r="B23" s="244" t="s">
        <v>108</v>
      </c>
      <c r="C23" s="245"/>
      <c r="D23" s="233"/>
      <c r="E23" s="233"/>
      <c r="F23" s="246"/>
    </row>
    <row r="24" spans="1:6" s="228" customFormat="1" ht="15.75">
      <c r="A24" s="235"/>
      <c r="B24" s="236" t="s">
        <v>73</v>
      </c>
      <c r="C24" s="236" t="s">
        <v>72</v>
      </c>
      <c r="D24" s="236" t="s">
        <v>71</v>
      </c>
      <c r="E24" s="236" t="s">
        <v>70</v>
      </c>
      <c r="F24" s="236" t="s">
        <v>69</v>
      </c>
    </row>
    <row r="25" spans="1:6" ht="15">
      <c r="A25" s="90"/>
      <c r="B25" s="247" t="s">
        <v>251</v>
      </c>
      <c r="C25" s="247" t="s">
        <v>252</v>
      </c>
      <c r="D25" s="88" t="s">
        <v>252</v>
      </c>
      <c r="E25" s="88" t="s">
        <v>253</v>
      </c>
      <c r="F25" s="88" t="s">
        <v>253</v>
      </c>
    </row>
    <row r="26" spans="1:6" ht="15">
      <c r="A26" s="88"/>
      <c r="B26" s="88" t="s">
        <v>254</v>
      </c>
      <c r="C26" s="88" t="s">
        <v>255</v>
      </c>
      <c r="D26" s="88" t="s">
        <v>255</v>
      </c>
      <c r="E26" s="88" t="s">
        <v>256</v>
      </c>
      <c r="F26" s="88" t="s">
        <v>257</v>
      </c>
    </row>
    <row r="27" spans="1:6" ht="15">
      <c r="A27" s="88"/>
      <c r="B27" s="88" t="s">
        <v>258</v>
      </c>
      <c r="C27" s="88" t="s">
        <v>259</v>
      </c>
      <c r="D27" s="88" t="s">
        <v>260</v>
      </c>
      <c r="E27" s="88" t="s">
        <v>261</v>
      </c>
      <c r="F27" s="88" t="s">
        <v>262</v>
      </c>
    </row>
    <row r="28" spans="1:6" ht="15">
      <c r="A28" s="88"/>
      <c r="B28" s="88" t="s">
        <v>263</v>
      </c>
      <c r="C28" s="88" t="s">
        <v>264</v>
      </c>
      <c r="D28" s="88" t="s">
        <v>107</v>
      </c>
      <c r="E28" s="88" t="s">
        <v>265</v>
      </c>
      <c r="F28" s="88" t="s">
        <v>266</v>
      </c>
    </row>
    <row r="29" spans="1:6" ht="15">
      <c r="A29" s="88"/>
      <c r="B29" s="88" t="s">
        <v>106</v>
      </c>
      <c r="C29" s="88" t="s">
        <v>105</v>
      </c>
      <c r="D29" s="88" t="s">
        <v>104</v>
      </c>
      <c r="E29" s="95"/>
      <c r="F29" s="88" t="s">
        <v>267</v>
      </c>
    </row>
    <row r="30" spans="1:6" ht="18" customHeight="1">
      <c r="A30" s="238" t="s">
        <v>22</v>
      </c>
      <c r="B30" s="239" t="s">
        <v>18</v>
      </c>
      <c r="C30" s="239" t="s">
        <v>18</v>
      </c>
      <c r="D30" s="239" t="s">
        <v>18</v>
      </c>
      <c r="E30" s="239" t="s">
        <v>18</v>
      </c>
      <c r="F30" s="263" t="s">
        <v>18</v>
      </c>
    </row>
    <row r="31" spans="1:6" ht="18" customHeight="1">
      <c r="A31" s="87" t="s">
        <v>45</v>
      </c>
      <c r="B31" s="89"/>
      <c r="C31" s="89"/>
      <c r="D31" s="89"/>
      <c r="E31" s="89"/>
      <c r="F31" s="89"/>
    </row>
    <row r="32" spans="1:6" ht="18" customHeight="1">
      <c r="A32" s="94" t="s">
        <v>199</v>
      </c>
      <c r="B32" s="240"/>
      <c r="C32" s="89"/>
      <c r="D32" s="89"/>
      <c r="E32" s="89"/>
      <c r="F32" s="89"/>
    </row>
    <row r="33" spans="1:6" ht="18" customHeight="1">
      <c r="A33" s="87" t="s">
        <v>200</v>
      </c>
      <c r="B33" s="240"/>
      <c r="C33" s="89"/>
      <c r="D33" s="89"/>
      <c r="E33" s="89"/>
      <c r="F33" s="89"/>
    </row>
    <row r="34" spans="1:6" ht="18" customHeight="1">
      <c r="A34" s="238" t="s">
        <v>22</v>
      </c>
      <c r="B34" s="239" t="s">
        <v>41</v>
      </c>
      <c r="C34" s="239" t="s">
        <v>41</v>
      </c>
      <c r="D34" s="239" t="s">
        <v>41</v>
      </c>
      <c r="E34" s="239" t="s">
        <v>41</v>
      </c>
      <c r="F34" s="263" t="s">
        <v>41</v>
      </c>
    </row>
    <row r="35" spans="1:6" ht="18" customHeight="1">
      <c r="A35" s="87" t="s">
        <v>45</v>
      </c>
      <c r="B35" s="89"/>
      <c r="C35" s="89"/>
      <c r="D35" s="89"/>
      <c r="E35" s="89"/>
      <c r="F35" s="89"/>
    </row>
    <row r="36" spans="1:6" ht="18" customHeight="1">
      <c r="A36" s="94" t="s">
        <v>199</v>
      </c>
      <c r="B36" s="240"/>
      <c r="C36" s="89"/>
      <c r="D36" s="89"/>
      <c r="E36" s="89"/>
      <c r="F36" s="89"/>
    </row>
    <row r="37" spans="1:6" ht="18" customHeight="1">
      <c r="A37" s="248" t="s">
        <v>200</v>
      </c>
      <c r="B37" s="249"/>
      <c r="C37" s="93"/>
      <c r="D37" s="93"/>
      <c r="E37" s="93"/>
      <c r="F37" s="93"/>
    </row>
    <row r="38" spans="1:6" ht="18.75">
      <c r="A38" s="250"/>
      <c r="B38" s="251"/>
      <c r="C38" s="251"/>
      <c r="D38" s="251"/>
      <c r="E38" s="251"/>
      <c r="F38" s="96"/>
    </row>
    <row r="39" spans="1:6" ht="18.75">
      <c r="A39" s="250"/>
      <c r="B39" s="251"/>
      <c r="C39" s="251"/>
      <c r="D39" s="251"/>
      <c r="E39" s="251"/>
      <c r="F39" s="96" t="s">
        <v>358</v>
      </c>
    </row>
    <row r="40" spans="1:6" s="98" customFormat="1" ht="17.25" customHeight="1">
      <c r="A40" s="660" t="s">
        <v>183</v>
      </c>
      <c r="B40" s="661"/>
      <c r="C40" s="661"/>
      <c r="D40" s="661"/>
      <c r="E40" s="661"/>
      <c r="F40" s="662"/>
    </row>
    <row r="41" spans="1:6" s="98" customFormat="1" ht="21" customHeight="1">
      <c r="A41" s="99">
        <v>3</v>
      </c>
      <c r="B41" s="100" t="s">
        <v>103</v>
      </c>
      <c r="C41" s="100"/>
      <c r="D41" s="101"/>
      <c r="E41" s="101"/>
      <c r="F41" s="143"/>
    </row>
    <row r="42" spans="1:6" s="98" customFormat="1" ht="39" customHeight="1">
      <c r="A42" s="102"/>
      <c r="B42" s="663" t="s">
        <v>148</v>
      </c>
      <c r="C42" s="664"/>
      <c r="D42" s="664"/>
      <c r="E42" s="664"/>
      <c r="F42" s="665"/>
    </row>
    <row r="43" spans="1:6" s="98" customFormat="1" ht="20.25" customHeight="1">
      <c r="A43" s="252"/>
      <c r="B43" s="85" t="s">
        <v>73</v>
      </c>
      <c r="C43" s="85" t="s">
        <v>72</v>
      </c>
      <c r="D43" s="85" t="s">
        <v>71</v>
      </c>
      <c r="E43" s="85" t="s">
        <v>70</v>
      </c>
      <c r="F43" s="85" t="s">
        <v>69</v>
      </c>
    </row>
    <row r="44" spans="1:6" ht="15">
      <c r="A44" s="91"/>
      <c r="B44" s="247" t="s">
        <v>268</v>
      </c>
      <c r="C44" s="88" t="s">
        <v>269</v>
      </c>
      <c r="D44" s="88" t="s">
        <v>169</v>
      </c>
      <c r="E44" s="88" t="s">
        <v>364</v>
      </c>
      <c r="F44" s="88" t="s">
        <v>163</v>
      </c>
    </row>
    <row r="45" spans="1:6" ht="15">
      <c r="A45" s="92"/>
      <c r="B45" s="88" t="s">
        <v>270</v>
      </c>
      <c r="C45" s="88" t="s">
        <v>271</v>
      </c>
      <c r="D45" s="88" t="s">
        <v>170</v>
      </c>
      <c r="E45" s="88" t="s">
        <v>365</v>
      </c>
      <c r="F45" s="88" t="s">
        <v>164</v>
      </c>
    </row>
    <row r="46" spans="1:6" ht="15">
      <c r="A46" s="92"/>
      <c r="B46" s="88" t="s">
        <v>272</v>
      </c>
      <c r="C46" s="88" t="s">
        <v>273</v>
      </c>
      <c r="D46" s="88" t="s">
        <v>171</v>
      </c>
      <c r="E46" s="88" t="s">
        <v>366</v>
      </c>
      <c r="F46" s="88" t="s">
        <v>166</v>
      </c>
    </row>
    <row r="47" spans="1:6" ht="15">
      <c r="A47" s="92"/>
      <c r="B47" s="88" t="s">
        <v>274</v>
      </c>
      <c r="C47" s="88" t="s">
        <v>275</v>
      </c>
      <c r="D47" s="88" t="s">
        <v>130</v>
      </c>
      <c r="E47" s="88" t="s">
        <v>175</v>
      </c>
      <c r="F47" s="88" t="s">
        <v>167</v>
      </c>
    </row>
    <row r="48" spans="1:6" ht="15">
      <c r="A48" s="92"/>
      <c r="B48" s="88"/>
      <c r="C48" s="88"/>
      <c r="D48" s="88" t="s">
        <v>172</v>
      </c>
      <c r="E48" s="88"/>
      <c r="F48" s="88" t="s">
        <v>168</v>
      </c>
    </row>
    <row r="49" spans="1:6" ht="15">
      <c r="A49" s="92"/>
      <c r="B49" s="88"/>
      <c r="C49" s="95"/>
      <c r="D49" s="88" t="s">
        <v>173</v>
      </c>
      <c r="E49" s="88"/>
      <c r="F49" s="88" t="s">
        <v>165</v>
      </c>
    </row>
    <row r="50" spans="1:6" ht="15">
      <c r="A50" s="92"/>
      <c r="B50" s="93"/>
      <c r="C50" s="95"/>
      <c r="D50" s="88" t="s">
        <v>174</v>
      </c>
      <c r="E50" s="88"/>
      <c r="F50" s="88" t="s">
        <v>131</v>
      </c>
    </row>
    <row r="51" spans="1:6" ht="18" customHeight="1">
      <c r="A51" s="238" t="s">
        <v>22</v>
      </c>
      <c r="B51" s="239" t="s">
        <v>18</v>
      </c>
      <c r="C51" s="239" t="s">
        <v>18</v>
      </c>
      <c r="D51" s="239" t="s">
        <v>18</v>
      </c>
      <c r="E51" s="239" t="s">
        <v>18</v>
      </c>
      <c r="F51" s="263" t="s">
        <v>18</v>
      </c>
    </row>
    <row r="52" spans="1:6" ht="18" customHeight="1">
      <c r="A52" s="87" t="s">
        <v>45</v>
      </c>
      <c r="B52" s="89"/>
      <c r="C52" s="89"/>
      <c r="D52" s="89"/>
      <c r="E52" s="89"/>
      <c r="F52" s="89"/>
    </row>
    <row r="53" spans="1:6" ht="18" customHeight="1">
      <c r="A53" s="94" t="s">
        <v>199</v>
      </c>
      <c r="B53" s="240"/>
      <c r="C53" s="89"/>
      <c r="D53" s="89"/>
      <c r="E53" s="89"/>
      <c r="F53" s="89"/>
    </row>
    <row r="54" spans="1:6" ht="18" customHeight="1">
      <c r="A54" s="87" t="s">
        <v>200</v>
      </c>
      <c r="B54" s="240"/>
      <c r="C54" s="89"/>
      <c r="D54" s="89"/>
      <c r="E54" s="89"/>
      <c r="F54" s="89"/>
    </row>
    <row r="55" spans="1:6" ht="18" customHeight="1">
      <c r="A55" s="238" t="s">
        <v>22</v>
      </c>
      <c r="B55" s="239" t="s">
        <v>41</v>
      </c>
      <c r="C55" s="239" t="s">
        <v>41</v>
      </c>
      <c r="D55" s="239" t="s">
        <v>41</v>
      </c>
      <c r="E55" s="239" t="s">
        <v>41</v>
      </c>
      <c r="F55" s="263" t="s">
        <v>41</v>
      </c>
    </row>
    <row r="56" spans="1:6" ht="18" customHeight="1">
      <c r="A56" s="87" t="s">
        <v>45</v>
      </c>
      <c r="B56" s="89"/>
      <c r="C56" s="89"/>
      <c r="D56" s="89"/>
      <c r="E56" s="89"/>
      <c r="F56" s="89"/>
    </row>
    <row r="57" spans="1:6" ht="18" customHeight="1">
      <c r="A57" s="94" t="s">
        <v>199</v>
      </c>
      <c r="B57" s="240"/>
      <c r="C57" s="89"/>
      <c r="D57" s="89"/>
      <c r="E57" s="89"/>
      <c r="F57" s="89"/>
    </row>
    <row r="58" spans="1:6" ht="18" customHeight="1">
      <c r="A58" s="248" t="s">
        <v>200</v>
      </c>
      <c r="B58" s="249"/>
      <c r="C58" s="93"/>
      <c r="D58" s="93"/>
      <c r="E58" s="93"/>
      <c r="F58" s="93"/>
    </row>
    <row r="59" spans="1:6" s="228" customFormat="1" ht="15.75">
      <c r="A59" s="223">
        <v>4</v>
      </c>
      <c r="B59" s="241" t="s">
        <v>102</v>
      </c>
      <c r="C59" s="242"/>
      <c r="D59" s="226"/>
      <c r="E59" s="226"/>
      <c r="F59" s="227"/>
    </row>
    <row r="60" spans="1:6" s="228" customFormat="1" ht="15.75">
      <c r="A60" s="229"/>
      <c r="B60" s="244" t="s">
        <v>101</v>
      </c>
      <c r="C60" s="245"/>
      <c r="D60" s="233"/>
      <c r="E60" s="233"/>
      <c r="F60" s="246"/>
    </row>
    <row r="61" spans="1:6" s="228" customFormat="1" ht="15.75">
      <c r="A61" s="253"/>
      <c r="B61" s="236" t="s">
        <v>73</v>
      </c>
      <c r="C61" s="236" t="s">
        <v>72</v>
      </c>
      <c r="D61" s="236" t="s">
        <v>71</v>
      </c>
      <c r="E61" s="236" t="s">
        <v>70</v>
      </c>
      <c r="F61" s="236" t="s">
        <v>69</v>
      </c>
    </row>
    <row r="62" spans="1:6" ht="15">
      <c r="A62" s="90"/>
      <c r="B62" s="247" t="s">
        <v>100</v>
      </c>
      <c r="C62" s="88" t="s">
        <v>99</v>
      </c>
      <c r="D62" s="88" t="s">
        <v>99</v>
      </c>
      <c r="E62" s="88" t="s">
        <v>99</v>
      </c>
      <c r="F62" s="88" t="s">
        <v>98</v>
      </c>
    </row>
    <row r="63" spans="1:6" ht="15">
      <c r="A63" s="88"/>
      <c r="B63" s="88" t="s">
        <v>97</v>
      </c>
      <c r="C63" s="88" t="s">
        <v>97</v>
      </c>
      <c r="D63" s="88" t="s">
        <v>97</v>
      </c>
      <c r="E63" s="88" t="s">
        <v>97</v>
      </c>
      <c r="F63" s="88" t="s">
        <v>96</v>
      </c>
    </row>
    <row r="64" spans="1:6" ht="15">
      <c r="A64" s="88"/>
      <c r="B64" s="88" t="s">
        <v>95</v>
      </c>
      <c r="C64" s="88" t="s">
        <v>94</v>
      </c>
      <c r="D64" s="88" t="s">
        <v>93</v>
      </c>
      <c r="E64" s="88" t="s">
        <v>92</v>
      </c>
      <c r="F64" s="88" t="s">
        <v>91</v>
      </c>
    </row>
    <row r="65" spans="1:6" ht="15">
      <c r="A65" s="88"/>
      <c r="B65" s="88" t="s">
        <v>90</v>
      </c>
      <c r="C65" s="88" t="s">
        <v>89</v>
      </c>
      <c r="D65" s="88"/>
      <c r="E65" s="88" t="s">
        <v>88</v>
      </c>
      <c r="F65" s="88" t="s">
        <v>87</v>
      </c>
    </row>
    <row r="66" spans="1:6" ht="15">
      <c r="A66" s="88"/>
      <c r="B66" s="88" t="s">
        <v>86</v>
      </c>
      <c r="C66" s="88" t="s">
        <v>85</v>
      </c>
      <c r="D66" s="88"/>
      <c r="E66" s="88" t="s">
        <v>84</v>
      </c>
      <c r="F66" s="88" t="s">
        <v>83</v>
      </c>
    </row>
    <row r="67" spans="1:6" ht="15">
      <c r="A67" s="88"/>
      <c r="B67" s="88" t="s">
        <v>81</v>
      </c>
      <c r="C67" s="88" t="s">
        <v>80</v>
      </c>
      <c r="D67" s="88"/>
      <c r="E67" s="88" t="s">
        <v>79</v>
      </c>
      <c r="F67" s="88" t="s">
        <v>78</v>
      </c>
    </row>
    <row r="68" spans="1:6" ht="15">
      <c r="A68" s="88"/>
      <c r="B68" s="88"/>
      <c r="C68" s="88" t="s">
        <v>77</v>
      </c>
      <c r="D68" s="88"/>
      <c r="E68" s="88"/>
      <c r="F68" s="88"/>
    </row>
    <row r="69" spans="1:6" ht="15">
      <c r="A69" s="88"/>
      <c r="B69" s="88"/>
      <c r="C69" s="88" t="s">
        <v>76</v>
      </c>
      <c r="D69" s="88"/>
      <c r="E69" s="88"/>
      <c r="F69" s="88"/>
    </row>
    <row r="70" spans="1:6" ht="18" customHeight="1">
      <c r="A70" s="238" t="s">
        <v>22</v>
      </c>
      <c r="B70" s="239" t="s">
        <v>18</v>
      </c>
      <c r="C70" s="239" t="s">
        <v>18</v>
      </c>
      <c r="D70" s="239" t="s">
        <v>18</v>
      </c>
      <c r="E70" s="239" t="s">
        <v>18</v>
      </c>
      <c r="F70" s="263" t="s">
        <v>18</v>
      </c>
    </row>
    <row r="71" spans="1:6" ht="18" customHeight="1">
      <c r="A71" s="87" t="s">
        <v>45</v>
      </c>
      <c r="B71" s="89"/>
      <c r="C71" s="89"/>
      <c r="D71" s="89"/>
      <c r="E71" s="89"/>
      <c r="F71" s="89"/>
    </row>
    <row r="72" spans="1:6" ht="18" customHeight="1">
      <c r="A72" s="94" t="s">
        <v>199</v>
      </c>
      <c r="B72" s="240"/>
      <c r="C72" s="89"/>
      <c r="D72" s="89"/>
      <c r="E72" s="89"/>
      <c r="F72" s="89"/>
    </row>
    <row r="73" spans="1:6" ht="18" customHeight="1">
      <c r="A73" s="87" t="s">
        <v>200</v>
      </c>
      <c r="B73" s="240"/>
      <c r="C73" s="89"/>
      <c r="D73" s="89"/>
      <c r="E73" s="89"/>
      <c r="F73" s="89"/>
    </row>
    <row r="74" spans="1:6" ht="18" customHeight="1">
      <c r="A74" s="238" t="s">
        <v>22</v>
      </c>
      <c r="B74" s="239" t="s">
        <v>41</v>
      </c>
      <c r="C74" s="239" t="s">
        <v>41</v>
      </c>
      <c r="D74" s="239" t="s">
        <v>41</v>
      </c>
      <c r="E74" s="239" t="s">
        <v>41</v>
      </c>
      <c r="F74" s="263" t="s">
        <v>41</v>
      </c>
    </row>
    <row r="75" spans="1:6" ht="18" customHeight="1">
      <c r="A75" s="87" t="s">
        <v>45</v>
      </c>
      <c r="B75" s="89"/>
      <c r="C75" s="89"/>
      <c r="D75" s="89"/>
      <c r="E75" s="89"/>
      <c r="F75" s="89"/>
    </row>
    <row r="76" spans="1:6" ht="18" customHeight="1">
      <c r="A76" s="94" t="s">
        <v>199</v>
      </c>
      <c r="B76" s="240"/>
      <c r="C76" s="89"/>
      <c r="D76" s="89"/>
      <c r="E76" s="89"/>
      <c r="F76" s="89"/>
    </row>
    <row r="77" spans="1:6" ht="18" customHeight="1">
      <c r="A77" s="248" t="s">
        <v>200</v>
      </c>
      <c r="B77" s="249"/>
      <c r="C77" s="93"/>
      <c r="D77" s="93"/>
      <c r="E77" s="93"/>
      <c r="F77" s="93"/>
    </row>
    <row r="78" spans="1:6" ht="18.75">
      <c r="A78" s="144"/>
      <c r="B78" s="145"/>
      <c r="C78" s="145"/>
      <c r="D78" s="145"/>
      <c r="E78" s="145"/>
      <c r="F78" s="97" t="s">
        <v>359</v>
      </c>
    </row>
    <row r="79" spans="1:6" s="98" customFormat="1" ht="18.75">
      <c r="A79" s="660" t="s">
        <v>183</v>
      </c>
      <c r="B79" s="661"/>
      <c r="C79" s="661"/>
      <c r="D79" s="661"/>
      <c r="E79" s="661"/>
      <c r="F79" s="662"/>
    </row>
    <row r="80" spans="1:6" s="228" customFormat="1" ht="15.75">
      <c r="A80" s="223">
        <v>5</v>
      </c>
      <c r="B80" s="224" t="s">
        <v>75</v>
      </c>
      <c r="C80" s="225"/>
      <c r="D80" s="226"/>
      <c r="E80" s="226"/>
      <c r="F80" s="227"/>
    </row>
    <row r="81" spans="1:6" s="228" customFormat="1" ht="21.75" customHeight="1">
      <c r="A81" s="229"/>
      <c r="B81" s="244" t="s">
        <v>74</v>
      </c>
      <c r="C81" s="245"/>
      <c r="D81" s="233"/>
      <c r="E81" s="233"/>
      <c r="F81" s="246"/>
    </row>
    <row r="82" spans="1:6" s="228" customFormat="1" ht="15.75">
      <c r="A82" s="254"/>
      <c r="B82" s="236" t="s">
        <v>73</v>
      </c>
      <c r="C82" s="236" t="s">
        <v>72</v>
      </c>
      <c r="D82" s="236" t="s">
        <v>71</v>
      </c>
      <c r="E82" s="236" t="s">
        <v>70</v>
      </c>
      <c r="F82" s="236" t="s">
        <v>69</v>
      </c>
    </row>
    <row r="83" spans="1:6" ht="15">
      <c r="A83" s="86"/>
      <c r="B83" s="88" t="s">
        <v>68</v>
      </c>
      <c r="C83" s="88" t="s">
        <v>67</v>
      </c>
      <c r="D83" s="88" t="s">
        <v>67</v>
      </c>
      <c r="E83" s="88" t="s">
        <v>66</v>
      </c>
      <c r="F83" s="88" t="s">
        <v>65</v>
      </c>
    </row>
    <row r="84" spans="1:6" ht="15">
      <c r="A84" s="88"/>
      <c r="B84" s="88" t="s">
        <v>64</v>
      </c>
      <c r="C84" s="88" t="s">
        <v>63</v>
      </c>
      <c r="D84" s="88" t="s">
        <v>63</v>
      </c>
      <c r="E84" s="88" t="s">
        <v>62</v>
      </c>
      <c r="F84" s="88" t="s">
        <v>61</v>
      </c>
    </row>
    <row r="85" spans="1:6" ht="15">
      <c r="A85" s="88"/>
      <c r="B85" s="88" t="s">
        <v>60</v>
      </c>
      <c r="C85" s="88" t="s">
        <v>59</v>
      </c>
      <c r="D85" s="88" t="s">
        <v>58</v>
      </c>
      <c r="E85" s="88" t="s">
        <v>57</v>
      </c>
      <c r="F85" s="88" t="s">
        <v>56</v>
      </c>
    </row>
    <row r="86" spans="1:6" ht="15">
      <c r="A86" s="88"/>
      <c r="B86" s="88" t="s">
        <v>55</v>
      </c>
      <c r="C86" s="88" t="s">
        <v>54</v>
      </c>
      <c r="D86" s="88"/>
      <c r="E86" s="88" t="s">
        <v>53</v>
      </c>
      <c r="F86" s="88" t="s">
        <v>52</v>
      </c>
    </row>
    <row r="87" spans="1:6" ht="15">
      <c r="A87" s="88"/>
      <c r="B87" s="88" t="s">
        <v>51</v>
      </c>
      <c r="C87" s="88" t="s">
        <v>50</v>
      </c>
      <c r="D87" s="88"/>
      <c r="E87" s="88" t="s">
        <v>49</v>
      </c>
      <c r="F87" s="88" t="s">
        <v>48</v>
      </c>
    </row>
    <row r="88" spans="1:6" ht="15">
      <c r="A88" s="88"/>
      <c r="B88" s="88" t="s">
        <v>47</v>
      </c>
      <c r="C88" s="88"/>
      <c r="D88" s="88"/>
      <c r="E88" s="88"/>
      <c r="F88" s="88"/>
    </row>
    <row r="89" spans="1:6" ht="15">
      <c r="A89" s="88"/>
      <c r="B89" s="88" t="s">
        <v>46</v>
      </c>
      <c r="C89" s="88"/>
      <c r="D89" s="88"/>
      <c r="E89" s="88"/>
      <c r="F89" s="88"/>
    </row>
    <row r="90" spans="1:6" ht="18" customHeight="1">
      <c r="A90" s="238" t="s">
        <v>22</v>
      </c>
      <c r="B90" s="239" t="s">
        <v>18</v>
      </c>
      <c r="C90" s="239" t="s">
        <v>18</v>
      </c>
      <c r="D90" s="239" t="s">
        <v>18</v>
      </c>
      <c r="E90" s="239" t="s">
        <v>18</v>
      </c>
      <c r="F90" s="263" t="s">
        <v>18</v>
      </c>
    </row>
    <row r="91" spans="1:6" ht="18" customHeight="1">
      <c r="A91" s="87" t="s">
        <v>45</v>
      </c>
      <c r="B91" s="89"/>
      <c r="C91" s="89"/>
      <c r="D91" s="89"/>
      <c r="E91" s="89"/>
      <c r="F91" s="89"/>
    </row>
    <row r="92" spans="1:6" ht="18" customHeight="1">
      <c r="A92" s="94" t="s">
        <v>199</v>
      </c>
      <c r="B92" s="240"/>
      <c r="C92" s="89"/>
      <c r="D92" s="89"/>
      <c r="E92" s="89"/>
      <c r="F92" s="89"/>
    </row>
    <row r="93" spans="1:6" ht="18" customHeight="1">
      <c r="A93" s="87" t="s">
        <v>200</v>
      </c>
      <c r="B93" s="240"/>
      <c r="C93" s="89"/>
      <c r="D93" s="89"/>
      <c r="E93" s="89"/>
      <c r="F93" s="89"/>
    </row>
    <row r="94" spans="1:6" ht="18" customHeight="1">
      <c r="A94" s="238" t="s">
        <v>22</v>
      </c>
      <c r="B94" s="239" t="s">
        <v>41</v>
      </c>
      <c r="C94" s="239" t="s">
        <v>41</v>
      </c>
      <c r="D94" s="239" t="s">
        <v>41</v>
      </c>
      <c r="E94" s="239" t="s">
        <v>41</v>
      </c>
      <c r="F94" s="263" t="s">
        <v>41</v>
      </c>
    </row>
    <row r="95" spans="1:6" ht="18" customHeight="1">
      <c r="A95" s="87" t="s">
        <v>45</v>
      </c>
      <c r="B95" s="89"/>
      <c r="C95" s="89"/>
      <c r="D95" s="89"/>
      <c r="E95" s="89"/>
      <c r="F95" s="89"/>
    </row>
    <row r="96" spans="1:6" ht="18" customHeight="1">
      <c r="A96" s="94" t="s">
        <v>199</v>
      </c>
      <c r="B96" s="240"/>
      <c r="C96" s="89"/>
      <c r="D96" s="89"/>
      <c r="E96" s="89"/>
      <c r="F96" s="89"/>
    </row>
    <row r="97" spans="1:6" ht="15">
      <c r="A97" s="248" t="s">
        <v>200</v>
      </c>
      <c r="B97" s="249"/>
      <c r="C97" s="93"/>
      <c r="D97" s="93"/>
      <c r="E97" s="93"/>
      <c r="F97" s="93"/>
    </row>
    <row r="98" spans="1:6" ht="17.25" customHeight="1">
      <c r="A98" s="78"/>
      <c r="B98" s="78"/>
      <c r="C98" s="78"/>
      <c r="D98" s="78"/>
      <c r="E98" s="78"/>
      <c r="F98" s="78"/>
    </row>
    <row r="99" spans="1:6" ht="15">
      <c r="A99" s="78"/>
      <c r="B99" s="78"/>
      <c r="C99" s="78"/>
      <c r="D99" s="78"/>
      <c r="E99" s="78"/>
      <c r="F99" s="78"/>
    </row>
    <row r="100" spans="1:6" ht="15">
      <c r="A100" s="78"/>
      <c r="B100" s="78"/>
      <c r="C100" s="78"/>
      <c r="D100" s="78"/>
      <c r="E100" s="78"/>
      <c r="F100" s="78"/>
    </row>
    <row r="101" spans="1:6" ht="15">
      <c r="A101" s="78"/>
      <c r="B101" s="78"/>
      <c r="C101" s="78"/>
      <c r="D101" s="78"/>
      <c r="E101" s="78"/>
      <c r="F101" s="78"/>
    </row>
    <row r="102" spans="1:6" ht="15">
      <c r="A102" s="78"/>
      <c r="B102" s="78"/>
      <c r="C102" s="78"/>
      <c r="D102" s="78"/>
      <c r="E102" s="78"/>
      <c r="F102" s="78"/>
    </row>
    <row r="103" spans="1:6" ht="15">
      <c r="A103" s="78"/>
      <c r="B103" s="78"/>
      <c r="C103" s="78"/>
      <c r="D103" s="78"/>
      <c r="E103" s="78"/>
      <c r="F103" s="78"/>
    </row>
    <row r="104" spans="1:6" ht="18.75">
      <c r="A104" s="250"/>
      <c r="B104" s="250"/>
      <c r="C104" s="250"/>
      <c r="D104" s="250"/>
      <c r="E104" s="250"/>
      <c r="F104" s="250"/>
    </row>
    <row r="105" spans="1:6" ht="15">
      <c r="A105" s="78"/>
      <c r="B105" s="78"/>
      <c r="C105" s="78"/>
      <c r="D105" s="78"/>
      <c r="E105" s="78"/>
      <c r="F105" s="78"/>
    </row>
    <row r="106" spans="1:6" ht="15">
      <c r="A106" s="78"/>
      <c r="B106" s="78"/>
      <c r="C106" s="78"/>
      <c r="D106" s="78"/>
      <c r="E106" s="78"/>
      <c r="F106" s="78"/>
    </row>
    <row r="107" spans="1:6" ht="15">
      <c r="A107" s="78"/>
      <c r="B107" s="78"/>
      <c r="C107" s="78"/>
      <c r="D107" s="78"/>
      <c r="E107" s="78"/>
      <c r="F107" s="78"/>
    </row>
    <row r="108" spans="1:6" ht="15">
      <c r="A108" s="78"/>
      <c r="B108" s="78"/>
      <c r="C108" s="78"/>
      <c r="D108" s="78"/>
      <c r="E108" s="78"/>
      <c r="F108" s="78"/>
    </row>
    <row r="109" spans="1:6" ht="15">
      <c r="A109" s="78"/>
      <c r="B109" s="78"/>
      <c r="C109" s="78"/>
      <c r="D109" s="78"/>
      <c r="E109" s="78"/>
      <c r="F109" s="78"/>
    </row>
    <row r="110" spans="1:5" ht="15">
      <c r="A110" s="78"/>
      <c r="B110" s="78"/>
      <c r="C110" s="78"/>
      <c r="D110" s="78"/>
      <c r="E110" s="78"/>
    </row>
    <row r="111" spans="1:6" ht="15">
      <c r="A111" s="78"/>
      <c r="B111" s="78"/>
      <c r="C111" s="78"/>
      <c r="D111" s="78"/>
      <c r="E111" s="78"/>
      <c r="F111" s="78"/>
    </row>
    <row r="112" spans="1:6" ht="15">
      <c r="A112" s="78"/>
      <c r="B112" s="78"/>
      <c r="C112" s="78"/>
      <c r="D112" s="78"/>
      <c r="E112" s="78"/>
      <c r="F112" s="78"/>
    </row>
    <row r="113" spans="1:6" ht="15">
      <c r="A113" s="78"/>
      <c r="B113" s="78"/>
      <c r="C113" s="78"/>
      <c r="D113" s="78"/>
      <c r="E113" s="78"/>
      <c r="F113" s="78"/>
    </row>
    <row r="114" spans="1:6" ht="15">
      <c r="A114" s="78"/>
      <c r="B114" s="78"/>
      <c r="C114" s="78"/>
      <c r="D114" s="78"/>
      <c r="E114" s="78"/>
      <c r="F114" s="78"/>
    </row>
    <row r="116" spans="1:6" ht="15">
      <c r="A116" s="78"/>
      <c r="B116" s="78"/>
      <c r="C116" s="78"/>
      <c r="D116" s="78"/>
      <c r="E116" s="78"/>
      <c r="F116" s="78"/>
    </row>
    <row r="117" spans="1:6" ht="15">
      <c r="A117" s="78"/>
      <c r="B117" s="78"/>
      <c r="C117" s="78"/>
      <c r="D117" s="78"/>
      <c r="E117" s="78"/>
      <c r="F117" s="78"/>
    </row>
    <row r="118" spans="1:6" ht="15">
      <c r="A118" s="78"/>
      <c r="B118" s="78"/>
      <c r="C118" s="78"/>
      <c r="D118" s="78"/>
      <c r="E118" s="78"/>
      <c r="F118" s="78"/>
    </row>
    <row r="119" spans="1:6" ht="15">
      <c r="A119" s="78"/>
      <c r="B119" s="78"/>
      <c r="C119" s="78"/>
      <c r="D119" s="78"/>
      <c r="E119" s="78"/>
      <c r="F119" s="78"/>
    </row>
    <row r="120" spans="1:6" ht="15">
      <c r="A120" s="78"/>
      <c r="B120" s="78"/>
      <c r="C120" s="78"/>
      <c r="D120" s="78"/>
      <c r="E120" s="78"/>
      <c r="F120" s="78"/>
    </row>
    <row r="121" spans="1:6" ht="18.75">
      <c r="A121" s="78"/>
      <c r="B121" s="78"/>
      <c r="C121" s="78"/>
      <c r="D121" s="78"/>
      <c r="E121" s="78"/>
      <c r="F121" s="333" t="s">
        <v>360</v>
      </c>
    </row>
    <row r="122" spans="1:6" ht="15">
      <c r="A122" s="78"/>
      <c r="B122" s="78"/>
      <c r="C122" s="78"/>
      <c r="D122" s="78"/>
      <c r="E122" s="78"/>
      <c r="F122" s="78"/>
    </row>
    <row r="123" spans="1:6" ht="15">
      <c r="A123" s="78"/>
      <c r="B123" s="78"/>
      <c r="C123" s="78"/>
      <c r="D123" s="78"/>
      <c r="E123" s="78"/>
      <c r="F123" s="78"/>
    </row>
    <row r="135" spans="1:6" ht="15.75">
      <c r="A135" s="658"/>
      <c r="B135" s="659"/>
      <c r="C135" s="659"/>
      <c r="D135" s="659"/>
      <c r="E135" s="659"/>
      <c r="F135" s="659"/>
    </row>
  </sheetData>
  <sheetProtection/>
  <mergeCells count="5">
    <mergeCell ref="A135:F135"/>
    <mergeCell ref="A2:F2"/>
    <mergeCell ref="A40:F40"/>
    <mergeCell ref="B42:F42"/>
    <mergeCell ref="A79:F7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U45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8.28125" style="103" customWidth="1"/>
    <col min="2" max="2" width="55.57421875" style="103" customWidth="1"/>
    <col min="3" max="3" width="13.28125" style="103" customWidth="1"/>
    <col min="4" max="4" width="9.7109375" style="103" customWidth="1"/>
    <col min="5" max="5" width="10.421875" style="103" customWidth="1"/>
    <col min="6" max="6" width="2.28125" style="103" customWidth="1"/>
    <col min="7" max="7" width="6.8515625" style="103" customWidth="1"/>
    <col min="8" max="8" width="9.7109375" style="103" customWidth="1"/>
    <col min="9" max="9" width="12.00390625" style="103" customWidth="1"/>
    <col min="10" max="14" width="9.28125" style="103" customWidth="1"/>
    <col min="15" max="16384" width="9.140625" style="103" customWidth="1"/>
  </cols>
  <sheetData>
    <row r="1" ht="24" thickBot="1">
      <c r="A1" s="548" t="s">
        <v>308</v>
      </c>
    </row>
    <row r="2" spans="2:14" ht="24" thickBot="1">
      <c r="B2" s="548" t="s">
        <v>277</v>
      </c>
      <c r="C2" s="549"/>
      <c r="D2" s="549"/>
      <c r="E2" s="550"/>
      <c r="G2" s="549"/>
      <c r="H2" s="672" t="s">
        <v>176</v>
      </c>
      <c r="I2" s="673"/>
      <c r="J2" s="673"/>
      <c r="K2" s="673"/>
      <c r="L2" s="673"/>
      <c r="M2" s="673"/>
      <c r="N2" s="674"/>
    </row>
    <row r="3" spans="1:14" ht="65.25" customHeight="1" thickBot="1">
      <c r="A3" s="104" t="s">
        <v>112</v>
      </c>
      <c r="B3" s="105" t="s">
        <v>113</v>
      </c>
      <c r="C3" s="106" t="s">
        <v>24</v>
      </c>
      <c r="D3" s="106" t="s">
        <v>180</v>
      </c>
      <c r="E3" s="107" t="s">
        <v>181</v>
      </c>
      <c r="G3" s="108"/>
      <c r="H3" s="139" t="s">
        <v>114</v>
      </c>
      <c r="I3" s="140" t="s">
        <v>24</v>
      </c>
      <c r="J3" s="141" t="s">
        <v>73</v>
      </c>
      <c r="K3" s="141" t="s">
        <v>72</v>
      </c>
      <c r="L3" s="141" t="s">
        <v>71</v>
      </c>
      <c r="M3" s="141" t="s">
        <v>70</v>
      </c>
      <c r="N3" s="142" t="s">
        <v>69</v>
      </c>
    </row>
    <row r="4" spans="1:14" ht="23.25" customHeight="1">
      <c r="A4" s="109">
        <v>1</v>
      </c>
      <c r="B4" s="110" t="s">
        <v>115</v>
      </c>
      <c r="C4" s="111">
        <v>7</v>
      </c>
      <c r="D4" s="589">
        <v>2</v>
      </c>
      <c r="E4" s="572">
        <f>IF(D4=5,7,IF(D4=4,5.833,IF(D4=3,4.666,IF(D4=2,3.5,IF(D4=1,2.333,0)))))</f>
        <v>3.5</v>
      </c>
      <c r="G4" s="112"/>
      <c r="H4" s="127">
        <v>1</v>
      </c>
      <c r="I4" s="128">
        <v>7</v>
      </c>
      <c r="J4" s="129">
        <f>100*I4/100</f>
        <v>7</v>
      </c>
      <c r="K4" s="129">
        <f>83.33*I4/100</f>
        <v>5.833099999999999</v>
      </c>
      <c r="L4" s="129">
        <f>66.66*I4/100</f>
        <v>4.6662</v>
      </c>
      <c r="M4" s="129">
        <f>50*I4/100</f>
        <v>3.5</v>
      </c>
      <c r="N4" s="130">
        <f>33.33*I4/100</f>
        <v>2.3331</v>
      </c>
    </row>
    <row r="5" spans="1:20" ht="21">
      <c r="A5" s="114">
        <v>2</v>
      </c>
      <c r="B5" s="115" t="s">
        <v>116</v>
      </c>
      <c r="C5" s="116">
        <v>7</v>
      </c>
      <c r="D5" s="590">
        <v>2</v>
      </c>
      <c r="E5" s="573">
        <f>IF(D5=5,7,IF(D5=4,5.833,IF(D5=3,4.666,IF(D5=2,3.5,IF(D5=1,2.333,0)))))</f>
        <v>3.5</v>
      </c>
      <c r="G5" s="117"/>
      <c r="H5" s="126">
        <v>2</v>
      </c>
      <c r="I5" s="113">
        <v>7</v>
      </c>
      <c r="J5" s="123">
        <f>100*I5/100</f>
        <v>7</v>
      </c>
      <c r="K5" s="123">
        <f>83.33*I5/100</f>
        <v>5.833099999999999</v>
      </c>
      <c r="L5" s="123">
        <f>66.66*I5/100</f>
        <v>4.6662</v>
      </c>
      <c r="M5" s="123">
        <f>50*I5/100</f>
        <v>3.5</v>
      </c>
      <c r="N5" s="125">
        <f>33.33*I5/100</f>
        <v>2.3331</v>
      </c>
      <c r="T5" s="551"/>
    </row>
    <row r="6" spans="1:14" ht="21">
      <c r="A6" s="114">
        <v>3</v>
      </c>
      <c r="B6" s="118" t="s">
        <v>117</v>
      </c>
      <c r="C6" s="116">
        <v>6</v>
      </c>
      <c r="D6" s="590">
        <v>2</v>
      </c>
      <c r="E6" s="573">
        <f>IF(D6=5,6,IF(D6=4,5,IF(D6=3,4,IF(D6=2,3,IF(D6=1,2,0)))))</f>
        <v>3</v>
      </c>
      <c r="G6" s="112"/>
      <c r="H6" s="124">
        <v>3</v>
      </c>
      <c r="I6" s="113">
        <v>6</v>
      </c>
      <c r="J6" s="123">
        <f>100*I6/100</f>
        <v>6</v>
      </c>
      <c r="K6" s="123">
        <f>83.33*I6/100</f>
        <v>4.9998000000000005</v>
      </c>
      <c r="L6" s="123">
        <f>66.66*I6/100</f>
        <v>3.9995999999999996</v>
      </c>
      <c r="M6" s="123">
        <f>50*I6/100</f>
        <v>3</v>
      </c>
      <c r="N6" s="125">
        <f>33.33*I6/100</f>
        <v>1.9997999999999998</v>
      </c>
    </row>
    <row r="7" spans="1:21" ht="21">
      <c r="A7" s="114">
        <v>4</v>
      </c>
      <c r="B7" s="118" t="s">
        <v>118</v>
      </c>
      <c r="C7" s="116">
        <v>5</v>
      </c>
      <c r="D7" s="590">
        <v>4</v>
      </c>
      <c r="E7" s="573">
        <f>IF(D7=5,5,IF(D7=4,4.167,IF(D7=3,3.333,IF(D7=2,2.5,IF(D7=1,1.667,0)))))</f>
        <v>4.167</v>
      </c>
      <c r="G7" s="117"/>
      <c r="H7" s="126">
        <v>4</v>
      </c>
      <c r="I7" s="113">
        <v>5</v>
      </c>
      <c r="J7" s="123">
        <f>100*I7/100</f>
        <v>5</v>
      </c>
      <c r="K7" s="123">
        <f>83.33*I7/100</f>
        <v>4.1665</v>
      </c>
      <c r="L7" s="123">
        <f>66.66*I7/100</f>
        <v>3.3329999999999997</v>
      </c>
      <c r="M7" s="123">
        <f>50*I7/100</f>
        <v>2.5</v>
      </c>
      <c r="N7" s="125">
        <f>33.33*I7/100</f>
        <v>1.6664999999999999</v>
      </c>
      <c r="Q7" s="552"/>
      <c r="R7" s="552"/>
      <c r="S7" s="552"/>
      <c r="T7" s="552"/>
      <c r="U7" s="552"/>
    </row>
    <row r="8" spans="1:21" ht="21.75" thickBot="1">
      <c r="A8" s="114">
        <v>5</v>
      </c>
      <c r="B8" s="115" t="s">
        <v>119</v>
      </c>
      <c r="C8" s="116">
        <v>5</v>
      </c>
      <c r="D8" s="591">
        <v>5</v>
      </c>
      <c r="E8" s="573">
        <f>IF(D8=5,5,IF(D8=4,4.167,IF(D8=3,3.333,IF(D8=2,2.5,IF(D8=1,1.667,0)))))</f>
        <v>5</v>
      </c>
      <c r="G8" s="112"/>
      <c r="H8" s="131">
        <v>5</v>
      </c>
      <c r="I8" s="132">
        <v>5</v>
      </c>
      <c r="J8" s="133">
        <f>100*I8/100</f>
        <v>5</v>
      </c>
      <c r="K8" s="133">
        <f>83.33*I8/100</f>
        <v>4.1665</v>
      </c>
      <c r="L8" s="133">
        <f>66.66*I8/100</f>
        <v>3.3329999999999997</v>
      </c>
      <c r="M8" s="133">
        <f>50*I8/100</f>
        <v>2.5</v>
      </c>
      <c r="N8" s="134">
        <f>33.33*I8/100</f>
        <v>1.6664999999999999</v>
      </c>
      <c r="Q8" s="553"/>
      <c r="R8" s="553"/>
      <c r="S8" s="553"/>
      <c r="T8" s="553"/>
      <c r="U8" s="553"/>
    </row>
    <row r="9" spans="1:21" ht="21.75" thickBot="1">
      <c r="A9" s="119"/>
      <c r="B9" s="119" t="s">
        <v>7</v>
      </c>
      <c r="C9" s="120">
        <v>30</v>
      </c>
      <c r="D9" s="121"/>
      <c r="E9" s="574">
        <f>ROUND(SUM(E4:E8),3)</f>
        <v>19.167</v>
      </c>
      <c r="G9" s="122"/>
      <c r="H9" s="135" t="s">
        <v>7</v>
      </c>
      <c r="I9" s="136">
        <f>SUM(I4:I9)</f>
        <v>30</v>
      </c>
      <c r="J9" s="137">
        <f>SUM(J4:J9)</f>
        <v>30</v>
      </c>
      <c r="K9" s="137">
        <v>25</v>
      </c>
      <c r="L9" s="137">
        <f>SUM(L4:L8)</f>
        <v>19.997999999999998</v>
      </c>
      <c r="M9" s="137">
        <f>SUM(M4:M8)</f>
        <v>15</v>
      </c>
      <c r="N9" s="138">
        <v>10</v>
      </c>
      <c r="Q9" s="553"/>
      <c r="R9" s="553"/>
      <c r="S9" s="553"/>
      <c r="T9" s="553"/>
      <c r="U9" s="553"/>
    </row>
    <row r="10" spans="7:21" ht="21">
      <c r="G10" s="671"/>
      <c r="H10" s="671"/>
      <c r="I10" s="671"/>
      <c r="J10" s="671"/>
      <c r="K10" s="671"/>
      <c r="L10" s="671"/>
      <c r="M10" s="671"/>
      <c r="N10" s="671"/>
      <c r="Q10" s="553"/>
      <c r="R10" s="553"/>
      <c r="S10" s="553"/>
      <c r="T10" s="553"/>
      <c r="U10" s="553"/>
    </row>
    <row r="11" spans="17:21" ht="21">
      <c r="Q11" s="553"/>
      <c r="R11" s="553"/>
      <c r="S11" s="553"/>
      <c r="T11" s="553"/>
      <c r="U11" s="553"/>
    </row>
    <row r="12" spans="2:21" ht="24" thickBot="1">
      <c r="B12" s="548" t="s">
        <v>276</v>
      </c>
      <c r="C12" s="549"/>
      <c r="D12" s="549"/>
      <c r="E12" s="550"/>
      <c r="Q12" s="553"/>
      <c r="R12" s="553"/>
      <c r="S12" s="553"/>
      <c r="T12" s="553"/>
      <c r="U12" s="553"/>
    </row>
    <row r="13" spans="1:21" ht="42.75" thickBot="1">
      <c r="A13" s="104" t="s">
        <v>112</v>
      </c>
      <c r="B13" s="105" t="s">
        <v>113</v>
      </c>
      <c r="C13" s="106" t="s">
        <v>24</v>
      </c>
      <c r="D13" s="106" t="s">
        <v>180</v>
      </c>
      <c r="E13" s="107" t="s">
        <v>181</v>
      </c>
      <c r="G13" s="666" t="s">
        <v>120</v>
      </c>
      <c r="H13" s="667"/>
      <c r="I13" s="667"/>
      <c r="J13" s="667"/>
      <c r="K13" s="667"/>
      <c r="L13" s="667"/>
      <c r="M13" s="667"/>
      <c r="N13" s="675"/>
      <c r="Q13" s="553"/>
      <c r="R13" s="553"/>
      <c r="S13" s="553"/>
      <c r="T13" s="553"/>
      <c r="U13" s="553"/>
    </row>
    <row r="14" spans="1:21" ht="21.75" thickBot="1">
      <c r="A14" s="109">
        <v>1</v>
      </c>
      <c r="B14" s="110" t="s">
        <v>115</v>
      </c>
      <c r="C14" s="111">
        <v>7</v>
      </c>
      <c r="D14" s="589">
        <v>3</v>
      </c>
      <c r="E14" s="572">
        <f>IF(D14=5,7,IF(D14=4,5.833,IF(D14=3,4.666,IF(D14=2,3.5,IF(D14=1,2.333,0)))))</f>
        <v>4.666</v>
      </c>
      <c r="G14" s="668" t="s">
        <v>309</v>
      </c>
      <c r="H14" s="669"/>
      <c r="I14" s="669"/>
      <c r="J14" s="669"/>
      <c r="K14" s="669"/>
      <c r="L14" s="669"/>
      <c r="M14" s="669"/>
      <c r="N14" s="670"/>
      <c r="Q14" s="553"/>
      <c r="R14" s="553"/>
      <c r="S14" s="553"/>
      <c r="T14" s="553"/>
      <c r="U14" s="553"/>
    </row>
    <row r="15" spans="1:21" ht="21.75" thickBot="1">
      <c r="A15" s="114">
        <v>2</v>
      </c>
      <c r="B15" s="115" t="s">
        <v>116</v>
      </c>
      <c r="C15" s="116">
        <v>7</v>
      </c>
      <c r="D15" s="590">
        <v>3</v>
      </c>
      <c r="E15" s="573">
        <f>IF(D15=5,7,IF(D15=4,5.833,IF(D15=3,4.666,IF(D15=2,3.5,IF(D15=1,2.333,0)))))</f>
        <v>4.666</v>
      </c>
      <c r="G15" s="666" t="s">
        <v>310</v>
      </c>
      <c r="H15" s="667"/>
      <c r="I15" s="667"/>
      <c r="J15" s="667"/>
      <c r="K15" s="667"/>
      <c r="L15" s="667"/>
      <c r="M15" s="105" t="s">
        <v>121</v>
      </c>
      <c r="N15" s="554" t="s">
        <v>122</v>
      </c>
      <c r="Q15" s="553"/>
      <c r="R15" s="553"/>
      <c r="S15" s="553"/>
      <c r="T15" s="553"/>
      <c r="U15" s="553"/>
    </row>
    <row r="16" spans="1:21" ht="21">
      <c r="A16" s="114">
        <v>3</v>
      </c>
      <c r="B16" s="118" t="s">
        <v>117</v>
      </c>
      <c r="C16" s="116">
        <v>6</v>
      </c>
      <c r="D16" s="590">
        <v>3</v>
      </c>
      <c r="E16" s="573">
        <f>IF(D16=5,6,IF(D16=4,5,IF(D16=3,4,IF(D16=2,3,IF(D16=1,2,0)))))</f>
        <v>4</v>
      </c>
      <c r="G16" s="555" t="s">
        <v>177</v>
      </c>
      <c r="H16" s="556"/>
      <c r="I16" s="556"/>
      <c r="J16" s="556"/>
      <c r="K16" s="556"/>
      <c r="L16" s="557"/>
      <c r="M16" s="319"/>
      <c r="N16" s="320"/>
      <c r="Q16" s="553"/>
      <c r="R16" s="553"/>
      <c r="S16" s="553"/>
      <c r="T16" s="553"/>
      <c r="U16" s="553"/>
    </row>
    <row r="17" spans="1:21" ht="21">
      <c r="A17" s="114">
        <v>4</v>
      </c>
      <c r="B17" s="118" t="s">
        <v>118</v>
      </c>
      <c r="C17" s="116">
        <v>5</v>
      </c>
      <c r="D17" s="590">
        <v>3</v>
      </c>
      <c r="E17" s="573">
        <f>IF(D17=5,5,IF(D17=4,4.167,IF(D17=3,3.333,IF(D17=2,2.5,IF(D17=1,1.667,0)))))</f>
        <v>3.333</v>
      </c>
      <c r="G17" s="558" t="s">
        <v>124</v>
      </c>
      <c r="H17" s="559"/>
      <c r="I17" s="559"/>
      <c r="J17" s="559"/>
      <c r="K17" s="559"/>
      <c r="L17" s="560"/>
      <c r="M17" s="321"/>
      <c r="N17" s="322"/>
      <c r="Q17" s="553"/>
      <c r="R17" s="553"/>
      <c r="S17" s="553"/>
      <c r="T17" s="553"/>
      <c r="U17" s="553"/>
    </row>
    <row r="18" spans="1:21" ht="21.75" thickBot="1">
      <c r="A18" s="114">
        <v>5</v>
      </c>
      <c r="B18" s="115" t="s">
        <v>119</v>
      </c>
      <c r="C18" s="116">
        <v>5</v>
      </c>
      <c r="D18" s="591">
        <v>3</v>
      </c>
      <c r="E18" s="573">
        <f>IF(D18=5,5,IF(D18=4,4.167,IF(D18=3,3.333,IF(D18=2,2.5,IF(D18=1,1.667,0)))))</f>
        <v>3.333</v>
      </c>
      <c r="G18" s="558" t="s">
        <v>178</v>
      </c>
      <c r="H18" s="561"/>
      <c r="I18" s="561"/>
      <c r="J18" s="561"/>
      <c r="K18" s="561"/>
      <c r="L18" s="560"/>
      <c r="M18" s="323"/>
      <c r="N18" s="324"/>
      <c r="Q18" s="553"/>
      <c r="R18" s="553"/>
      <c r="S18" s="553"/>
      <c r="T18" s="553"/>
      <c r="U18" s="553"/>
    </row>
    <row r="19" spans="1:21" ht="21.75" thickBot="1">
      <c r="A19" s="119"/>
      <c r="B19" s="119" t="s">
        <v>7</v>
      </c>
      <c r="C19" s="120">
        <v>30</v>
      </c>
      <c r="D19" s="121"/>
      <c r="E19" s="574">
        <f>ROUND(SUM(E14:E18),3)</f>
        <v>19.998</v>
      </c>
      <c r="G19" s="558" t="s">
        <v>123</v>
      </c>
      <c r="H19" s="561"/>
      <c r="I19" s="561"/>
      <c r="J19" s="561"/>
      <c r="K19" s="561"/>
      <c r="L19" s="560"/>
      <c r="M19" s="323"/>
      <c r="N19" s="324"/>
      <c r="Q19" s="553"/>
      <c r="R19" s="553"/>
      <c r="S19" s="553"/>
      <c r="T19" s="553"/>
      <c r="U19" s="553"/>
    </row>
    <row r="20" spans="7:21" ht="21">
      <c r="G20" s="558" t="s">
        <v>125</v>
      </c>
      <c r="H20" s="561"/>
      <c r="I20" s="561"/>
      <c r="J20" s="561"/>
      <c r="K20" s="561"/>
      <c r="L20" s="560"/>
      <c r="M20" s="323"/>
      <c r="N20" s="324"/>
      <c r="Q20" s="553"/>
      <c r="R20" s="553"/>
      <c r="S20" s="553"/>
      <c r="T20" s="553"/>
      <c r="U20" s="553"/>
    </row>
    <row r="21" spans="7:21" ht="21">
      <c r="G21" s="558" t="s">
        <v>126</v>
      </c>
      <c r="H21" s="561"/>
      <c r="I21" s="561"/>
      <c r="J21" s="561"/>
      <c r="K21" s="561"/>
      <c r="L21" s="560"/>
      <c r="M21" s="323"/>
      <c r="N21" s="324"/>
      <c r="Q21" s="553"/>
      <c r="R21" s="553"/>
      <c r="S21" s="553"/>
      <c r="T21" s="553"/>
      <c r="U21" s="553"/>
    </row>
    <row r="22" spans="7:21" ht="21">
      <c r="G22" s="558" t="s">
        <v>127</v>
      </c>
      <c r="H22" s="561"/>
      <c r="I22" s="561"/>
      <c r="J22" s="561"/>
      <c r="K22" s="561"/>
      <c r="L22" s="560"/>
      <c r="M22" s="323"/>
      <c r="N22" s="324"/>
      <c r="Q22" s="553"/>
      <c r="R22" s="553"/>
      <c r="S22" s="553"/>
      <c r="T22" s="553"/>
      <c r="U22" s="553"/>
    </row>
    <row r="23" spans="2:21" ht="21">
      <c r="B23" s="103" t="s">
        <v>369</v>
      </c>
      <c r="G23" s="558" t="s">
        <v>179</v>
      </c>
      <c r="H23" s="561"/>
      <c r="I23" s="561"/>
      <c r="J23" s="561"/>
      <c r="K23" s="561"/>
      <c r="L23" s="560"/>
      <c r="M23" s="323"/>
      <c r="N23" s="324"/>
      <c r="Q23" s="553"/>
      <c r="R23" s="553"/>
      <c r="S23" s="553"/>
      <c r="T23" s="553"/>
      <c r="U23" s="553"/>
    </row>
    <row r="24" spans="2:21" ht="21">
      <c r="B24" s="103" t="s">
        <v>182</v>
      </c>
      <c r="G24" s="558" t="s">
        <v>128</v>
      </c>
      <c r="H24" s="561"/>
      <c r="I24" s="561"/>
      <c r="J24" s="561"/>
      <c r="K24" s="561"/>
      <c r="L24" s="560"/>
      <c r="M24" s="323"/>
      <c r="N24" s="324"/>
      <c r="Q24" s="553"/>
      <c r="R24" s="553"/>
      <c r="S24" s="553"/>
      <c r="T24" s="553"/>
      <c r="U24" s="553"/>
    </row>
    <row r="25" spans="7:14" ht="21.75" thickBot="1">
      <c r="G25" s="562" t="s">
        <v>129</v>
      </c>
      <c r="H25" s="563"/>
      <c r="I25" s="563"/>
      <c r="J25" s="563"/>
      <c r="K25" s="563"/>
      <c r="L25" s="564"/>
      <c r="M25" s="325"/>
      <c r="N25" s="326"/>
    </row>
    <row r="26" ht="21">
      <c r="A26" s="565"/>
    </row>
    <row r="29" ht="23.25" customHeight="1">
      <c r="N29" s="566" t="s">
        <v>361</v>
      </c>
    </row>
    <row r="30" ht="23.25" customHeight="1"/>
    <row r="32" spans="15:16" ht="21">
      <c r="O32" s="567"/>
      <c r="P32" s="567"/>
    </row>
    <row r="34" spans="7:15" ht="21">
      <c r="G34" s="568"/>
      <c r="H34" s="568"/>
      <c r="I34" s="568"/>
      <c r="J34" s="568"/>
      <c r="K34" s="568"/>
      <c r="L34" s="568"/>
      <c r="M34" s="568"/>
      <c r="N34" s="568"/>
      <c r="O34" s="568"/>
    </row>
    <row r="35" spans="7:15" ht="21">
      <c r="G35" s="568"/>
      <c r="H35" s="568"/>
      <c r="I35" s="568"/>
      <c r="J35" s="568"/>
      <c r="K35" s="568"/>
      <c r="L35" s="568"/>
      <c r="M35" s="568"/>
      <c r="N35" s="568"/>
      <c r="O35" s="568"/>
    </row>
    <row r="36" spans="7:14" ht="23.25" customHeight="1">
      <c r="G36" s="568"/>
      <c r="H36" s="568"/>
      <c r="I36" s="568"/>
      <c r="J36" s="568"/>
      <c r="K36" s="568"/>
      <c r="L36" s="568"/>
      <c r="M36" s="568"/>
      <c r="N36" s="568"/>
    </row>
    <row r="37" spans="1:14" ht="21">
      <c r="A37" s="565"/>
      <c r="G37" s="568"/>
      <c r="H37" s="568"/>
      <c r="I37" s="568"/>
      <c r="J37" s="568"/>
      <c r="K37" s="568"/>
      <c r="L37" s="568"/>
      <c r="M37" s="568"/>
      <c r="N37" s="568"/>
    </row>
    <row r="38" spans="7:14" ht="21">
      <c r="G38" s="568"/>
      <c r="H38" s="568"/>
      <c r="I38" s="568"/>
      <c r="J38" s="568"/>
      <c r="K38" s="568"/>
      <c r="L38" s="568"/>
      <c r="M38" s="568"/>
      <c r="N38" s="568"/>
    </row>
    <row r="39" spans="7:14" ht="21">
      <c r="G39" s="568"/>
      <c r="H39" s="568"/>
      <c r="I39" s="568"/>
      <c r="J39" s="568"/>
      <c r="K39" s="568"/>
      <c r="L39" s="568"/>
      <c r="M39" s="568"/>
      <c r="N39" s="568"/>
    </row>
    <row r="40" spans="1:14" ht="21" hidden="1">
      <c r="A40" s="569"/>
      <c r="G40" s="568"/>
      <c r="H40" s="568"/>
      <c r="I40" s="568"/>
      <c r="J40" s="568"/>
      <c r="K40" s="568"/>
      <c r="L40" s="568"/>
      <c r="M40" s="568"/>
      <c r="N40" s="568"/>
    </row>
    <row r="41" spans="7:14" ht="23.25" customHeight="1">
      <c r="G41" s="568"/>
      <c r="H41" s="568"/>
      <c r="I41" s="568"/>
      <c r="J41" s="568"/>
      <c r="K41" s="568"/>
      <c r="L41" s="568"/>
      <c r="M41" s="568"/>
      <c r="N41" s="570"/>
    </row>
    <row r="45" ht="21">
      <c r="N45" s="571"/>
    </row>
  </sheetData>
  <sheetProtection password="CA0E" sheet="1" objects="1" scenarios="1"/>
  <mergeCells count="5">
    <mergeCell ref="G15:L15"/>
    <mergeCell ref="G14:N14"/>
    <mergeCell ref="G10:N10"/>
    <mergeCell ref="H2:N2"/>
    <mergeCell ref="G13:N1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3"/>
  <sheetViews>
    <sheetView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3" width="4.7109375" style="147" customWidth="1"/>
    <col min="4" max="4" width="4.421875" style="147" customWidth="1"/>
    <col min="5" max="5" width="49.28125" style="147" customWidth="1"/>
    <col min="6" max="6" width="21.8515625" style="147" customWidth="1"/>
    <col min="7" max="7" width="23.57421875" style="147" customWidth="1"/>
    <col min="8" max="8" width="20.140625" style="147" customWidth="1"/>
    <col min="9" max="9" width="13.57421875" style="147" customWidth="1"/>
    <col min="10" max="10" width="11.8515625" style="147" customWidth="1"/>
    <col min="11" max="11" width="6.28125" style="147" customWidth="1"/>
    <col min="12" max="12" width="3.7109375" style="147" customWidth="1"/>
    <col min="13" max="16384" width="9.140625" style="147" customWidth="1"/>
  </cols>
  <sheetData>
    <row r="1" spans="2:11" ht="38.25" customHeight="1" thickBot="1">
      <c r="B1" s="306" t="s">
        <v>193</v>
      </c>
      <c r="F1" s="159"/>
      <c r="G1" s="678"/>
      <c r="H1" s="678"/>
      <c r="I1" s="160"/>
      <c r="J1" s="160"/>
      <c r="K1" s="160"/>
    </row>
    <row r="2" spans="4:12" ht="57" customHeight="1" thickBot="1">
      <c r="D2" s="153"/>
      <c r="E2" s="149"/>
      <c r="F2" s="382" t="s">
        <v>194</v>
      </c>
      <c r="G2" s="382" t="s">
        <v>195</v>
      </c>
      <c r="H2" s="383" t="s">
        <v>196</v>
      </c>
      <c r="J2" s="148"/>
      <c r="K2" s="155"/>
      <c r="L2" s="149"/>
    </row>
    <row r="3" spans="2:12" ht="24.75" customHeight="1">
      <c r="B3" s="308" t="s">
        <v>191</v>
      </c>
      <c r="C3" s="146"/>
      <c r="D3" s="146"/>
      <c r="E3" s="146"/>
      <c r="F3" s="384"/>
      <c r="G3" s="384"/>
      <c r="H3" s="385"/>
      <c r="J3" s="161"/>
      <c r="K3" s="155"/>
      <c r="L3" s="150"/>
    </row>
    <row r="4" spans="2:12" ht="24.75" customHeight="1">
      <c r="B4" s="156"/>
      <c r="C4" s="305">
        <v>1.1</v>
      </c>
      <c r="D4" s="303" t="s">
        <v>302</v>
      </c>
      <c r="E4" s="361"/>
      <c r="F4" s="386"/>
      <c r="G4" s="386"/>
      <c r="H4" s="387"/>
      <c r="J4" s="161"/>
      <c r="K4" s="155"/>
      <c r="L4" s="150"/>
    </row>
    <row r="5" spans="2:12" ht="24.75" customHeight="1">
      <c r="B5" s="156"/>
      <c r="C5" s="305">
        <v>1.2</v>
      </c>
      <c r="D5" s="304" t="s">
        <v>303</v>
      </c>
      <c r="E5" s="361"/>
      <c r="F5" s="351"/>
      <c r="G5" s="351"/>
      <c r="H5" s="388"/>
      <c r="J5" s="161"/>
      <c r="K5" s="155"/>
      <c r="L5" s="150"/>
    </row>
    <row r="6" spans="2:12" ht="24.75" customHeight="1">
      <c r="B6" s="156"/>
      <c r="C6" s="305">
        <v>1.3</v>
      </c>
      <c r="D6" s="303" t="s">
        <v>299</v>
      </c>
      <c r="E6" s="361"/>
      <c r="F6" s="351"/>
      <c r="G6" s="351"/>
      <c r="H6" s="352"/>
      <c r="J6" s="161"/>
      <c r="K6" s="155"/>
      <c r="L6" s="150"/>
    </row>
    <row r="7" spans="2:12" ht="24.75" customHeight="1" thickBot="1">
      <c r="B7" s="309"/>
      <c r="C7" s="310">
        <v>1.4</v>
      </c>
      <c r="D7" s="311" t="s">
        <v>304</v>
      </c>
      <c r="E7" s="378"/>
      <c r="F7" s="351"/>
      <c r="G7" s="351"/>
      <c r="H7" s="352"/>
      <c r="J7" s="161"/>
      <c r="K7" s="155"/>
      <c r="L7" s="150"/>
    </row>
    <row r="8" spans="2:11" ht="24.75" customHeight="1" thickBot="1">
      <c r="B8" s="676" t="s">
        <v>7</v>
      </c>
      <c r="C8" s="677"/>
      <c r="D8" s="677"/>
      <c r="E8" s="677"/>
      <c r="F8" s="592">
        <f>ROUND(SUM(F4:F7),3)</f>
        <v>0</v>
      </c>
      <c r="G8" s="592">
        <f>ROUND(SUM(G4:G7),3)</f>
        <v>0</v>
      </c>
      <c r="H8" s="593">
        <f>ROUND(SUM(H4:H7),3)</f>
        <v>0</v>
      </c>
      <c r="J8" s="150"/>
      <c r="K8" s="150"/>
    </row>
    <row r="9" spans="2:11" ht="24.75" customHeight="1">
      <c r="B9" s="313" t="s">
        <v>192</v>
      </c>
      <c r="C9" s="149"/>
      <c r="D9" s="149"/>
      <c r="E9" s="149"/>
      <c r="F9" s="348"/>
      <c r="G9" s="348"/>
      <c r="H9" s="389"/>
      <c r="J9" s="150"/>
      <c r="K9" s="150"/>
    </row>
    <row r="10" spans="2:11" ht="24.75" customHeight="1">
      <c r="B10" s="156"/>
      <c r="C10" s="305">
        <v>2.1</v>
      </c>
      <c r="D10" s="304" t="s">
        <v>115</v>
      </c>
      <c r="E10" s="361"/>
      <c r="F10" s="351"/>
      <c r="G10" s="351"/>
      <c r="H10" s="388"/>
      <c r="J10" s="154"/>
      <c r="K10" s="149"/>
    </row>
    <row r="11" spans="2:11" ht="24.75" customHeight="1">
      <c r="B11" s="156"/>
      <c r="C11" s="305">
        <v>2.2</v>
      </c>
      <c r="D11" s="304" t="s">
        <v>116</v>
      </c>
      <c r="E11" s="361"/>
      <c r="F11" s="351"/>
      <c r="G11" s="351"/>
      <c r="H11" s="388"/>
      <c r="J11" s="150"/>
      <c r="K11" s="162"/>
    </row>
    <row r="12" spans="2:11" ht="24.75" customHeight="1">
      <c r="B12" s="156"/>
      <c r="C12" s="305">
        <v>2.3</v>
      </c>
      <c r="D12" s="304" t="s">
        <v>117</v>
      </c>
      <c r="E12" s="361"/>
      <c r="F12" s="351"/>
      <c r="G12" s="351"/>
      <c r="H12" s="388"/>
      <c r="J12" s="150"/>
      <c r="K12" s="162"/>
    </row>
    <row r="13" spans="2:11" ht="24.75" customHeight="1">
      <c r="B13" s="156"/>
      <c r="C13" s="305">
        <v>2.4</v>
      </c>
      <c r="D13" s="304" t="s">
        <v>306</v>
      </c>
      <c r="E13" s="361"/>
      <c r="F13" s="351"/>
      <c r="G13" s="351"/>
      <c r="H13" s="388"/>
      <c r="J13" s="150"/>
      <c r="K13" s="150"/>
    </row>
    <row r="14" spans="2:11" ht="24.75" customHeight="1" thickBot="1">
      <c r="B14" s="309"/>
      <c r="C14" s="310">
        <v>2.5</v>
      </c>
      <c r="D14" s="307" t="s">
        <v>305</v>
      </c>
      <c r="E14" s="378"/>
      <c r="F14" s="390"/>
      <c r="G14" s="390"/>
      <c r="H14" s="391"/>
      <c r="J14" s="150"/>
      <c r="K14" s="150"/>
    </row>
    <row r="15" spans="2:11" ht="24.75" customHeight="1" thickBot="1">
      <c r="B15" s="676" t="s">
        <v>7</v>
      </c>
      <c r="C15" s="677"/>
      <c r="D15" s="677"/>
      <c r="E15" s="677"/>
      <c r="F15" s="592">
        <f>ROUND(SUM(F10:F14),3)</f>
        <v>0</v>
      </c>
      <c r="G15" s="592">
        <f>ROUND(SUM(G10:G14),3)</f>
        <v>0</v>
      </c>
      <c r="H15" s="593">
        <f>ROUND(SUM(H10:H14),3)</f>
        <v>0</v>
      </c>
      <c r="J15" s="150"/>
      <c r="K15" s="150"/>
    </row>
    <row r="16" spans="2:11" ht="24.75" customHeight="1" thickBot="1">
      <c r="B16" s="676" t="s">
        <v>23</v>
      </c>
      <c r="C16" s="677"/>
      <c r="D16" s="677"/>
      <c r="E16" s="677"/>
      <c r="F16" s="594">
        <f>F8+F15</f>
        <v>0</v>
      </c>
      <c r="G16" s="594">
        <f>G8+G15</f>
        <v>0</v>
      </c>
      <c r="H16" s="595">
        <f>H8+H15</f>
        <v>0</v>
      </c>
      <c r="J16" s="149"/>
      <c r="K16" s="149"/>
    </row>
    <row r="17" spans="2:11" ht="24.75" customHeight="1" thickBot="1" thickTop="1">
      <c r="B17" s="679" t="s">
        <v>19</v>
      </c>
      <c r="C17" s="680"/>
      <c r="D17" s="680"/>
      <c r="E17" s="680"/>
      <c r="F17" s="680"/>
      <c r="G17" s="680"/>
      <c r="H17" s="596" t="str">
        <f>IF(H16&lt;=33.5,"ต่ำ",IF(H16&lt;=47,"ต้องปรับปรุง",IF(H16&lt;=60.5,"ปานกลาง",IF(H16&lt;=74,"ดี",IF(H16&lt;=90,"ดีมาก","ดีเยี่ยม")))))</f>
        <v>ต่ำ</v>
      </c>
      <c r="J17" s="149"/>
      <c r="K17" s="149"/>
    </row>
    <row r="18" spans="4:11" ht="23.25" customHeight="1">
      <c r="D18" s="149"/>
      <c r="E18" s="163"/>
      <c r="F18" s="149"/>
      <c r="G18" s="149"/>
      <c r="H18" s="149"/>
      <c r="I18" s="149"/>
      <c r="J18" s="149"/>
      <c r="K18" s="149"/>
    </row>
    <row r="21" ht="21">
      <c r="I21" s="158"/>
    </row>
    <row r="22" ht="21">
      <c r="H22" s="152"/>
    </row>
    <row r="23" ht="21">
      <c r="H23" s="152" t="s">
        <v>362</v>
      </c>
    </row>
  </sheetData>
  <sheetProtection/>
  <mergeCells count="5">
    <mergeCell ref="B8:E8"/>
    <mergeCell ref="B15:E15"/>
    <mergeCell ref="B16:E16"/>
    <mergeCell ref="G1:H1"/>
    <mergeCell ref="B17:G17"/>
  </mergeCells>
  <printOptions/>
  <pageMargins left="0.7874015748031497" right="0.1968503937007874" top="0.3937007874015748" bottom="0.1968503937007874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S32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6384" width="9.140625" style="1" customWidth="1"/>
  </cols>
  <sheetData>
    <row r="1" ht="21.75" thickBot="1"/>
    <row r="2" spans="1:18" ht="23.25">
      <c r="A2" s="186" t="s">
        <v>198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21">
      <c r="A3" s="10"/>
      <c r="B3" s="12"/>
      <c r="C3" s="12" t="s">
        <v>44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ht="21">
      <c r="A4" s="10"/>
      <c r="B4" s="12"/>
      <c r="C4" s="164" t="s">
        <v>30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3"/>
    </row>
    <row r="5" spans="1:18" ht="21">
      <c r="A5" s="10"/>
      <c r="B5" s="12"/>
      <c r="C5" s="164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3"/>
    </row>
    <row r="6" spans="1:18" ht="21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8" ht="21">
      <c r="A7" s="10"/>
      <c r="B7" s="12"/>
      <c r="C7" s="24" t="s">
        <v>197</v>
      </c>
      <c r="D7" s="25"/>
      <c r="E7" s="25"/>
      <c r="F7" s="25"/>
      <c r="G7" s="167"/>
      <c r="H7" s="168"/>
      <c r="I7" s="169"/>
      <c r="J7" s="169"/>
      <c r="K7" s="169"/>
      <c r="L7" s="170"/>
      <c r="M7" s="171"/>
      <c r="N7" s="170"/>
      <c r="O7" s="172"/>
      <c r="P7" s="172"/>
      <c r="Q7" s="172"/>
      <c r="R7" s="80"/>
    </row>
    <row r="8" spans="1:18" ht="21">
      <c r="A8" s="10"/>
      <c r="B8" s="12"/>
      <c r="C8" s="171"/>
      <c r="D8" s="25"/>
      <c r="E8" s="25"/>
      <c r="F8" s="25"/>
      <c r="G8" s="173"/>
      <c r="H8" s="168"/>
      <c r="I8" s="174"/>
      <c r="J8" s="174"/>
      <c r="K8" s="174"/>
      <c r="L8" s="167"/>
      <c r="M8" s="168"/>
      <c r="N8" s="174"/>
      <c r="O8" s="174"/>
      <c r="P8" s="174"/>
      <c r="Q8" s="174"/>
      <c r="R8" s="175"/>
    </row>
    <row r="9" spans="1:18" ht="21">
      <c r="A9" s="10"/>
      <c r="B9" s="12"/>
      <c r="C9" s="164" t="s">
        <v>30</v>
      </c>
      <c r="D9" s="165"/>
      <c r="E9" s="165"/>
      <c r="F9" s="165"/>
      <c r="G9" s="176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3"/>
    </row>
    <row r="10" spans="1:18" ht="21">
      <c r="A10" s="10"/>
      <c r="B10" s="12"/>
      <c r="C10" s="164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3"/>
    </row>
    <row r="11" spans="1:19" ht="21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2"/>
    </row>
    <row r="12" spans="1:18" ht="21">
      <c r="A12" s="180" t="s">
        <v>25</v>
      </c>
      <c r="B12" s="12"/>
      <c r="C12" s="12"/>
      <c r="D12" s="12"/>
      <c r="E12" s="12"/>
      <c r="F12" s="12"/>
      <c r="G12" s="181"/>
      <c r="H12" s="14"/>
      <c r="I12" s="14"/>
      <c r="J12" s="14"/>
      <c r="K12" s="182"/>
      <c r="L12" s="14" t="s">
        <v>25</v>
      </c>
      <c r="M12" s="12"/>
      <c r="N12" s="12"/>
      <c r="O12" s="12"/>
      <c r="P12" s="12"/>
      <c r="Q12" s="12"/>
      <c r="R12" s="13"/>
    </row>
    <row r="13" spans="1:18" ht="21">
      <c r="A13" s="10"/>
      <c r="B13" s="164"/>
      <c r="C13" s="12"/>
      <c r="D13" s="12"/>
      <c r="E13" s="12"/>
      <c r="F13" s="12"/>
      <c r="G13" s="12"/>
      <c r="H13" s="12"/>
      <c r="I13" s="12"/>
      <c r="J13" s="164"/>
      <c r="K13" s="183"/>
      <c r="L13" s="12"/>
      <c r="M13" s="12"/>
      <c r="N13" s="12"/>
      <c r="O13" s="12"/>
      <c r="P13" s="12"/>
      <c r="Q13" s="12"/>
      <c r="R13" s="13"/>
    </row>
    <row r="14" spans="1:18" ht="21">
      <c r="A14" s="10"/>
      <c r="B14" s="164" t="s">
        <v>31</v>
      </c>
      <c r="C14" s="12" t="s">
        <v>32</v>
      </c>
      <c r="D14" s="12"/>
      <c r="E14" s="12"/>
      <c r="F14" s="12" t="s">
        <v>26</v>
      </c>
      <c r="G14" s="12"/>
      <c r="H14" s="12" t="s">
        <v>33</v>
      </c>
      <c r="I14" s="164"/>
      <c r="J14" s="12"/>
      <c r="K14" s="183"/>
      <c r="L14" s="12"/>
      <c r="M14" s="164" t="s">
        <v>31</v>
      </c>
      <c r="N14" s="12" t="s">
        <v>34</v>
      </c>
      <c r="O14" s="12"/>
      <c r="P14" s="12"/>
      <c r="Q14" s="12" t="s">
        <v>41</v>
      </c>
      <c r="R14" s="13"/>
    </row>
    <row r="15" spans="1:18" ht="21">
      <c r="A15" s="10"/>
      <c r="B15" s="12"/>
      <c r="C15" s="12" t="s">
        <v>35</v>
      </c>
      <c r="D15" s="12"/>
      <c r="E15" s="12"/>
      <c r="F15" s="12"/>
      <c r="G15" s="12"/>
      <c r="H15" s="12"/>
      <c r="I15" s="12"/>
      <c r="J15" s="12"/>
      <c r="K15" s="183"/>
      <c r="L15" s="12"/>
      <c r="M15" s="12"/>
      <c r="N15" s="12" t="s">
        <v>35</v>
      </c>
      <c r="O15" s="12"/>
      <c r="P15" s="12"/>
      <c r="Q15" s="12" t="s">
        <v>42</v>
      </c>
      <c r="R15" s="13"/>
    </row>
    <row r="16" spans="1:18" ht="2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83"/>
      <c r="L16" s="12"/>
      <c r="M16" s="12"/>
      <c r="N16" s="12"/>
      <c r="O16" s="12"/>
      <c r="P16" s="12"/>
      <c r="Q16" s="12"/>
      <c r="R16" s="13"/>
    </row>
    <row r="17" spans="1:18" ht="21">
      <c r="A17" s="10"/>
      <c r="B17" s="164" t="s">
        <v>31</v>
      </c>
      <c r="C17" s="12" t="s">
        <v>32</v>
      </c>
      <c r="D17" s="12"/>
      <c r="E17" s="12"/>
      <c r="F17" s="12" t="s">
        <v>27</v>
      </c>
      <c r="G17" s="12"/>
      <c r="H17" s="12" t="s">
        <v>33</v>
      </c>
      <c r="I17" s="164"/>
      <c r="J17" s="12"/>
      <c r="K17" s="183"/>
      <c r="L17" s="12"/>
      <c r="M17" s="164" t="s">
        <v>11</v>
      </c>
      <c r="N17" s="12" t="s">
        <v>36</v>
      </c>
      <c r="O17" s="12"/>
      <c r="P17" s="12"/>
      <c r="Q17" s="12"/>
      <c r="R17" s="13"/>
    </row>
    <row r="18" spans="1:18" ht="21">
      <c r="A18" s="10"/>
      <c r="B18" s="12"/>
      <c r="C18" s="12" t="s">
        <v>35</v>
      </c>
      <c r="D18" s="12"/>
      <c r="E18" s="12"/>
      <c r="F18" s="12"/>
      <c r="G18" s="12"/>
      <c r="H18" s="12"/>
      <c r="I18" s="12"/>
      <c r="J18" s="12"/>
      <c r="K18" s="183"/>
      <c r="L18" s="12"/>
      <c r="M18" s="12"/>
      <c r="N18" s="12"/>
      <c r="O18" s="12"/>
      <c r="P18" s="12"/>
      <c r="Q18" s="12"/>
      <c r="R18" s="13"/>
    </row>
    <row r="19" spans="1:18" ht="2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83"/>
      <c r="L19" s="14" t="s">
        <v>25</v>
      </c>
      <c r="M19" s="12"/>
      <c r="N19" s="12"/>
      <c r="O19" s="12"/>
      <c r="P19" s="12"/>
      <c r="Q19" s="12"/>
      <c r="R19" s="13"/>
    </row>
    <row r="20" spans="1:18" ht="21">
      <c r="A20" s="10"/>
      <c r="B20" s="164" t="s">
        <v>31</v>
      </c>
      <c r="C20" s="12" t="s">
        <v>32</v>
      </c>
      <c r="D20" s="12"/>
      <c r="E20" s="12"/>
      <c r="F20" s="12" t="s">
        <v>27</v>
      </c>
      <c r="G20" s="12"/>
      <c r="H20" s="12" t="s">
        <v>33</v>
      </c>
      <c r="I20" s="164"/>
      <c r="J20" s="12"/>
      <c r="K20" s="183"/>
      <c r="L20" s="12"/>
      <c r="M20" s="12"/>
      <c r="N20" s="12"/>
      <c r="O20" s="12"/>
      <c r="P20" s="12"/>
      <c r="Q20" s="12"/>
      <c r="R20" s="13"/>
    </row>
    <row r="21" spans="1:18" ht="21">
      <c r="A21" s="10"/>
      <c r="B21" s="12"/>
      <c r="C21" s="12" t="s">
        <v>35</v>
      </c>
      <c r="D21" s="12"/>
      <c r="E21" s="12"/>
      <c r="F21" s="12"/>
      <c r="G21" s="12"/>
      <c r="H21" s="12"/>
      <c r="I21" s="12"/>
      <c r="J21" s="12"/>
      <c r="K21" s="183"/>
      <c r="L21" s="12"/>
      <c r="M21" s="164" t="s">
        <v>31</v>
      </c>
      <c r="N21" s="12" t="s">
        <v>34</v>
      </c>
      <c r="O21" s="12"/>
      <c r="P21" s="12"/>
      <c r="Q21" s="12" t="s">
        <v>18</v>
      </c>
      <c r="R21" s="13"/>
    </row>
    <row r="22" spans="1:18" ht="2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83"/>
      <c r="L22" s="12"/>
      <c r="M22" s="12"/>
      <c r="N22" s="12" t="s">
        <v>35</v>
      </c>
      <c r="O22" s="12"/>
      <c r="P22" s="12"/>
      <c r="Q22" s="12"/>
      <c r="R22" s="13"/>
    </row>
    <row r="23" spans="1:18" ht="21">
      <c r="A23" s="10"/>
      <c r="B23" s="164" t="s">
        <v>31</v>
      </c>
      <c r="C23" s="12" t="s">
        <v>32</v>
      </c>
      <c r="D23" s="12"/>
      <c r="E23" s="12"/>
      <c r="F23" s="12" t="s">
        <v>27</v>
      </c>
      <c r="G23" s="12"/>
      <c r="H23" s="12" t="s">
        <v>33</v>
      </c>
      <c r="I23" s="164"/>
      <c r="J23" s="12"/>
      <c r="K23" s="183"/>
      <c r="L23" s="12"/>
      <c r="M23" s="12"/>
      <c r="N23" s="12"/>
      <c r="O23" s="12"/>
      <c r="P23" s="12"/>
      <c r="Q23" s="12"/>
      <c r="R23" s="13"/>
    </row>
    <row r="24" spans="1:18" ht="21">
      <c r="A24" s="10"/>
      <c r="B24" s="12"/>
      <c r="C24" s="12" t="s">
        <v>35</v>
      </c>
      <c r="D24" s="12"/>
      <c r="E24" s="12"/>
      <c r="F24" s="12"/>
      <c r="G24" s="12"/>
      <c r="H24" s="12"/>
      <c r="I24" s="12"/>
      <c r="J24" s="12"/>
      <c r="K24" s="183"/>
      <c r="L24" s="12"/>
      <c r="M24" s="164" t="s">
        <v>11</v>
      </c>
      <c r="N24" s="12" t="s">
        <v>36</v>
      </c>
      <c r="O24" s="12"/>
      <c r="P24" s="12"/>
      <c r="Q24" s="12"/>
      <c r="R24" s="13"/>
    </row>
    <row r="25" spans="1:18" ht="21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83"/>
      <c r="L25" s="12"/>
      <c r="M25" s="12"/>
      <c r="N25" s="12"/>
      <c r="O25" s="12"/>
      <c r="P25" s="12"/>
      <c r="Q25" s="12"/>
      <c r="R25" s="13"/>
    </row>
    <row r="26" spans="1:18" ht="21">
      <c r="A26" s="10"/>
      <c r="B26" s="164" t="s">
        <v>31</v>
      </c>
      <c r="C26" s="12" t="s">
        <v>32</v>
      </c>
      <c r="D26" s="12"/>
      <c r="E26" s="12"/>
      <c r="F26" s="12" t="s">
        <v>27</v>
      </c>
      <c r="G26" s="12"/>
      <c r="H26" s="12" t="s">
        <v>33</v>
      </c>
      <c r="I26" s="164"/>
      <c r="J26" s="12"/>
      <c r="K26" s="183"/>
      <c r="L26" s="12"/>
      <c r="M26" s="12"/>
      <c r="N26" s="12"/>
      <c r="O26" s="12"/>
      <c r="P26" s="12"/>
      <c r="Q26" s="12"/>
      <c r="R26" s="13"/>
    </row>
    <row r="27" spans="1:18" ht="21">
      <c r="A27" s="10"/>
      <c r="B27" s="12"/>
      <c r="C27" s="12" t="s">
        <v>35</v>
      </c>
      <c r="D27" s="12"/>
      <c r="E27" s="12"/>
      <c r="F27" s="12"/>
      <c r="G27" s="12"/>
      <c r="H27" s="12"/>
      <c r="I27" s="12"/>
      <c r="J27" s="12"/>
      <c r="K27" s="183"/>
      <c r="L27" s="12"/>
      <c r="M27" s="12"/>
      <c r="N27" s="12"/>
      <c r="O27" s="12"/>
      <c r="P27" s="12"/>
      <c r="Q27" s="12"/>
      <c r="R27" s="13"/>
    </row>
    <row r="28" spans="1:18" ht="10.5" customHeight="1" thickBot="1">
      <c r="A28" s="17"/>
      <c r="B28" s="20"/>
      <c r="C28" s="20"/>
      <c r="D28" s="20"/>
      <c r="E28" s="20"/>
      <c r="F28" s="20"/>
      <c r="G28" s="20"/>
      <c r="H28" s="20"/>
      <c r="I28" s="20"/>
      <c r="J28" s="20"/>
      <c r="K28" s="184"/>
      <c r="L28" s="20"/>
      <c r="M28" s="20"/>
      <c r="N28" s="20"/>
      <c r="O28" s="20"/>
      <c r="P28" s="20"/>
      <c r="Q28" s="20"/>
      <c r="R28" s="21"/>
    </row>
    <row r="32" ht="21">
      <c r="R32" s="185" t="s">
        <v>363</v>
      </c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421875" style="199" customWidth="1"/>
    <col min="2" max="2" width="11.28125" style="199" customWidth="1"/>
    <col min="3" max="3" width="6.421875" style="199" customWidth="1"/>
    <col min="4" max="4" width="9.140625" style="199" customWidth="1"/>
    <col min="5" max="5" width="11.57421875" style="199" customWidth="1"/>
    <col min="6" max="15" width="9.140625" style="199" customWidth="1"/>
    <col min="16" max="16" width="17.421875" style="199" customWidth="1"/>
    <col min="17" max="16384" width="9.140625" style="199" customWidth="1"/>
  </cols>
  <sheetData>
    <row r="1" spans="1:16" ht="32.25" customHeight="1">
      <c r="A1" s="604" t="s">
        <v>205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6"/>
    </row>
    <row r="2" spans="1:16" ht="21">
      <c r="A2" s="200" t="s">
        <v>206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6" ht="21">
      <c r="A3" s="203" t="s">
        <v>221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1:16" ht="21">
      <c r="A4" s="203" t="s">
        <v>288</v>
      </c>
      <c r="B4" s="204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2"/>
    </row>
    <row r="5" spans="1:16" ht="21">
      <c r="A5" s="205" t="s">
        <v>207</v>
      </c>
      <c r="B5" s="204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16" ht="9" customHeight="1">
      <c r="A6" s="205"/>
      <c r="B6" s="204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1:16" ht="21">
      <c r="A7" s="200" t="s">
        <v>220</v>
      </c>
      <c r="B7" s="20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</row>
    <row r="8" spans="1:16" ht="21">
      <c r="A8" s="206" t="s">
        <v>222</v>
      </c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1:16" ht="21">
      <c r="A9" s="203" t="s">
        <v>223</v>
      </c>
      <c r="B9" s="204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</row>
    <row r="10" spans="1:16" ht="6" customHeight="1">
      <c r="A10" s="203"/>
      <c r="B10" s="204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2"/>
    </row>
    <row r="11" spans="1:16" ht="21">
      <c r="A11" s="203" t="s">
        <v>224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</row>
    <row r="12" spans="1:16" ht="21">
      <c r="A12" s="203" t="s">
        <v>225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</row>
    <row r="13" spans="1:16" ht="6" customHeight="1">
      <c r="A13" s="203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</row>
    <row r="14" spans="1:16" ht="21">
      <c r="A14" s="203" t="s">
        <v>208</v>
      </c>
      <c r="B14" s="204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2"/>
    </row>
    <row r="15" spans="1:16" ht="21">
      <c r="A15" s="203" t="s">
        <v>435</v>
      </c>
      <c r="B15" s="204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2"/>
    </row>
    <row r="16" spans="1:16" ht="21">
      <c r="A16" s="203"/>
      <c r="B16" s="204" t="s">
        <v>73</v>
      </c>
      <c r="C16" s="201"/>
      <c r="D16" s="201" t="s">
        <v>209</v>
      </c>
      <c r="E16" s="201"/>
      <c r="F16" s="201"/>
      <c r="G16" s="201" t="s">
        <v>210</v>
      </c>
      <c r="H16" s="201"/>
      <c r="I16" s="201"/>
      <c r="J16" s="201"/>
      <c r="K16" s="201"/>
      <c r="L16" s="201"/>
      <c r="M16" s="201"/>
      <c r="N16" s="201"/>
      <c r="O16" s="201"/>
      <c r="P16" s="202"/>
    </row>
    <row r="17" spans="1:16" ht="21">
      <c r="A17" s="203"/>
      <c r="B17" s="210" t="s">
        <v>72</v>
      </c>
      <c r="C17" s="201"/>
      <c r="D17" s="201" t="s">
        <v>209</v>
      </c>
      <c r="E17" s="201"/>
      <c r="F17" s="201"/>
      <c r="G17" s="201" t="s">
        <v>211</v>
      </c>
      <c r="H17" s="201"/>
      <c r="I17" s="201"/>
      <c r="J17" s="201"/>
      <c r="K17" s="201"/>
      <c r="L17" s="201"/>
      <c r="M17" s="201"/>
      <c r="N17" s="201"/>
      <c r="O17" s="201"/>
      <c r="P17" s="202"/>
    </row>
    <row r="18" spans="1:16" ht="21">
      <c r="A18" s="203"/>
      <c r="B18" s="204" t="s">
        <v>71</v>
      </c>
      <c r="C18" s="201"/>
      <c r="D18" s="201" t="s">
        <v>212</v>
      </c>
      <c r="E18" s="201"/>
      <c r="F18" s="201"/>
      <c r="G18" s="201" t="s">
        <v>213</v>
      </c>
      <c r="H18" s="201"/>
      <c r="I18" s="201"/>
      <c r="J18" s="201"/>
      <c r="K18" s="201"/>
      <c r="L18" s="201"/>
      <c r="M18" s="201"/>
      <c r="N18" s="201"/>
      <c r="O18" s="201"/>
      <c r="P18" s="202"/>
    </row>
    <row r="19" spans="1:16" ht="21">
      <c r="A19" s="203"/>
      <c r="B19" s="204" t="s">
        <v>70</v>
      </c>
      <c r="C19" s="201"/>
      <c r="D19" s="201" t="s">
        <v>212</v>
      </c>
      <c r="E19" s="201"/>
      <c r="F19" s="201"/>
      <c r="G19" s="201" t="s">
        <v>214</v>
      </c>
      <c r="H19" s="201"/>
      <c r="I19" s="201"/>
      <c r="J19" s="201"/>
      <c r="K19" s="201"/>
      <c r="L19" s="201"/>
      <c r="M19" s="201"/>
      <c r="N19" s="201"/>
      <c r="O19" s="201"/>
      <c r="P19" s="202"/>
    </row>
    <row r="20" spans="1:16" ht="21">
      <c r="A20" s="203"/>
      <c r="B20" s="204" t="s">
        <v>69</v>
      </c>
      <c r="C20" s="201"/>
      <c r="D20" s="201" t="s">
        <v>212</v>
      </c>
      <c r="E20" s="201"/>
      <c r="F20" s="201"/>
      <c r="G20" s="201" t="s">
        <v>215</v>
      </c>
      <c r="H20" s="201"/>
      <c r="I20" s="201"/>
      <c r="J20" s="201"/>
      <c r="K20" s="201"/>
      <c r="L20" s="201"/>
      <c r="M20" s="201"/>
      <c r="N20" s="201"/>
      <c r="O20" s="201"/>
      <c r="P20" s="202"/>
    </row>
    <row r="21" spans="1:16" ht="6" customHeight="1">
      <c r="A21" s="203"/>
      <c r="B21" s="204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2"/>
    </row>
    <row r="22" spans="1:16" ht="21">
      <c r="A22" s="200" t="s">
        <v>219</v>
      </c>
      <c r="B22" s="204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</row>
    <row r="23" spans="1:16" ht="21">
      <c r="A23" s="203" t="s">
        <v>226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</row>
    <row r="24" spans="1:16" ht="6" customHeight="1">
      <c r="A24" s="203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</row>
    <row r="25" spans="1:16" ht="23.25" customHeight="1">
      <c r="A25" s="200" t="s">
        <v>216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</row>
    <row r="26" spans="1:16" ht="23.25" customHeight="1">
      <c r="A26" s="200"/>
      <c r="B26" s="210" t="s">
        <v>132</v>
      </c>
      <c r="C26" s="201"/>
      <c r="D26" s="603" t="s">
        <v>39</v>
      </c>
      <c r="E26" s="603"/>
      <c r="F26" s="201" t="s">
        <v>133</v>
      </c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6" ht="21">
      <c r="A27" s="203"/>
      <c r="B27" s="204" t="s">
        <v>8</v>
      </c>
      <c r="C27" s="201"/>
      <c r="D27" s="603" t="s">
        <v>39</v>
      </c>
      <c r="E27" s="603"/>
      <c r="F27" s="201" t="s">
        <v>159</v>
      </c>
      <c r="G27" s="201"/>
      <c r="H27" s="201"/>
      <c r="I27" s="201"/>
      <c r="J27" s="201"/>
      <c r="K27" s="201"/>
      <c r="L27" s="201"/>
      <c r="M27" s="201"/>
      <c r="N27" s="201"/>
      <c r="O27" s="201"/>
      <c r="P27" s="202"/>
    </row>
    <row r="28" spans="1:16" ht="21">
      <c r="A28" s="203"/>
      <c r="B28" s="204" t="s">
        <v>9</v>
      </c>
      <c r="C28" s="201"/>
      <c r="D28" s="603" t="s">
        <v>39</v>
      </c>
      <c r="E28" s="603"/>
      <c r="F28" s="201" t="s">
        <v>160</v>
      </c>
      <c r="G28" s="201"/>
      <c r="H28" s="201"/>
      <c r="I28" s="201"/>
      <c r="J28" s="201"/>
      <c r="K28" s="201"/>
      <c r="L28" s="201"/>
      <c r="M28" s="201"/>
      <c r="N28" s="201"/>
      <c r="O28" s="201"/>
      <c r="P28" s="202"/>
    </row>
    <row r="29" spans="1:16" ht="21">
      <c r="A29" s="203"/>
      <c r="B29" s="204" t="s">
        <v>10</v>
      </c>
      <c r="C29" s="201"/>
      <c r="D29" s="603" t="s">
        <v>39</v>
      </c>
      <c r="E29" s="603"/>
      <c r="F29" s="201" t="s">
        <v>217</v>
      </c>
      <c r="G29" s="201"/>
      <c r="H29" s="201"/>
      <c r="I29" s="201"/>
      <c r="J29" s="201"/>
      <c r="K29" s="201"/>
      <c r="L29" s="201"/>
      <c r="M29" s="201"/>
      <c r="N29" s="201"/>
      <c r="O29" s="201"/>
      <c r="P29" s="202"/>
    </row>
    <row r="30" spans="1:16" ht="21">
      <c r="A30" s="203"/>
      <c r="B30" s="204" t="s">
        <v>20</v>
      </c>
      <c r="C30" s="201"/>
      <c r="D30" s="603" t="s">
        <v>39</v>
      </c>
      <c r="E30" s="603"/>
      <c r="F30" s="201" t="s">
        <v>40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2"/>
    </row>
    <row r="31" spans="1:16" ht="21">
      <c r="A31" s="203"/>
      <c r="B31" s="204" t="s">
        <v>21</v>
      </c>
      <c r="C31" s="201"/>
      <c r="D31" s="603" t="s">
        <v>39</v>
      </c>
      <c r="E31" s="603"/>
      <c r="F31" s="201" t="s">
        <v>218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2"/>
    </row>
    <row r="32" spans="1:16" ht="9.75" customHeight="1" thickBo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</row>
    <row r="34" ht="21">
      <c r="P34" s="327" t="s">
        <v>409</v>
      </c>
    </row>
  </sheetData>
  <sheetProtection/>
  <mergeCells count="7">
    <mergeCell ref="D31:E31"/>
    <mergeCell ref="D29:E29"/>
    <mergeCell ref="A1:P1"/>
    <mergeCell ref="D26:E26"/>
    <mergeCell ref="D27:E27"/>
    <mergeCell ref="D28:E28"/>
    <mergeCell ref="D30:E3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24"/>
  <sheetViews>
    <sheetView zoomScale="110" zoomScaleNormal="110" zoomScalePageLayoutView="0" workbookViewId="0" topLeftCell="A1">
      <selection activeCell="F11" sqref="F11"/>
    </sheetView>
  </sheetViews>
  <sheetFormatPr defaultColWidth="9.140625" defaultRowHeight="12.75"/>
  <cols>
    <col min="1" max="2" width="4.7109375" style="28" customWidth="1"/>
    <col min="3" max="3" width="14.421875" style="28" customWidth="1"/>
    <col min="4" max="4" width="53.8515625" style="28" customWidth="1"/>
    <col min="5" max="5" width="18.421875" style="28" customWidth="1"/>
    <col min="6" max="6" width="17.8515625" style="28" customWidth="1"/>
    <col min="7" max="7" width="14.57421875" style="28" customWidth="1"/>
    <col min="8" max="8" width="8.421875" style="28" customWidth="1"/>
    <col min="9" max="9" width="12.421875" style="28" customWidth="1"/>
    <col min="10" max="10" width="8.140625" style="28" customWidth="1"/>
    <col min="11" max="11" width="12.00390625" style="28" customWidth="1"/>
    <col min="12" max="221" width="9.140625" style="28" customWidth="1"/>
    <col min="222" max="222" width="22.28125" style="28" customWidth="1"/>
    <col min="223" max="223" width="20.421875" style="28" customWidth="1"/>
    <col min="224" max="224" width="25.00390625" style="28" customWidth="1"/>
    <col min="225" max="225" width="13.8515625" style="28" customWidth="1"/>
    <col min="226" max="226" width="10.421875" style="28" customWidth="1"/>
    <col min="227" max="227" width="8.8515625" style="28" customWidth="1"/>
    <col min="228" max="228" width="9.421875" style="28" customWidth="1"/>
    <col min="229" max="229" width="10.7109375" style="28" customWidth="1"/>
    <col min="230" max="230" width="8.57421875" style="28" customWidth="1"/>
    <col min="231" max="231" width="9.140625" style="28" customWidth="1"/>
    <col min="232" max="232" width="10.8515625" style="28" customWidth="1"/>
    <col min="233" max="233" width="11.140625" style="28" customWidth="1"/>
    <col min="234" max="234" width="9.8515625" style="28" customWidth="1"/>
    <col min="235" max="235" width="11.00390625" style="28" customWidth="1"/>
    <col min="236" max="236" width="8.8515625" style="28" customWidth="1"/>
    <col min="237" max="237" width="16.00390625" style="28" customWidth="1"/>
    <col min="238" max="238" width="8.7109375" style="28" customWidth="1"/>
    <col min="239" max="16384" width="9.140625" style="28" customWidth="1"/>
  </cols>
  <sheetData>
    <row r="1" s="26" customFormat="1" ht="23.25">
      <c r="A1" s="29" t="s">
        <v>311</v>
      </c>
    </row>
    <row r="2" spans="1:11" ht="23.25">
      <c r="A2" s="270" t="s">
        <v>285</v>
      </c>
      <c r="B2" s="255" t="s">
        <v>416</v>
      </c>
      <c r="E2" s="26"/>
      <c r="F2" s="30"/>
      <c r="G2" s="31"/>
      <c r="H2" s="31"/>
      <c r="I2" s="31"/>
      <c r="J2" s="26"/>
      <c r="K2" s="26"/>
    </row>
    <row r="3" spans="2:9" ht="21.75" thickBot="1">
      <c r="B3" s="271">
        <v>1.1</v>
      </c>
      <c r="C3" s="63" t="s">
        <v>286</v>
      </c>
      <c r="D3" s="63"/>
      <c r="E3" s="63"/>
      <c r="F3" s="63"/>
      <c r="G3" s="63"/>
      <c r="H3" s="63"/>
      <c r="I3" s="63"/>
    </row>
    <row r="4" spans="3:11" ht="26.25" customHeight="1" thickBot="1">
      <c r="C4" s="63"/>
      <c r="D4" s="63"/>
      <c r="E4" s="63"/>
      <c r="F4" s="63"/>
      <c r="G4" s="63"/>
      <c r="H4" s="63"/>
      <c r="I4" s="63"/>
      <c r="J4" s="610" t="s">
        <v>280</v>
      </c>
      <c r="K4" s="611"/>
    </row>
    <row r="5" spans="1:11" ht="96.75" customHeight="1" thickBot="1">
      <c r="A5" s="607" t="s">
        <v>287</v>
      </c>
      <c r="B5" s="608"/>
      <c r="C5" s="609"/>
      <c r="D5" s="272" t="s">
        <v>12</v>
      </c>
      <c r="E5" s="215" t="s">
        <v>373</v>
      </c>
      <c r="F5" s="215" t="s">
        <v>374</v>
      </c>
      <c r="G5" s="272" t="s">
        <v>156</v>
      </c>
      <c r="H5" s="272" t="s">
        <v>140</v>
      </c>
      <c r="I5" s="273" t="s">
        <v>375</v>
      </c>
      <c r="J5" s="469" t="s">
        <v>82</v>
      </c>
      <c r="K5" s="470" t="s">
        <v>281</v>
      </c>
    </row>
    <row r="6" spans="1:11" s="54" customFormat="1" ht="21.75" thickBot="1">
      <c r="A6" s="473"/>
      <c r="B6" s="474"/>
      <c r="C6" s="475"/>
      <c r="D6" s="476"/>
      <c r="E6" s="476"/>
      <c r="F6" s="477"/>
      <c r="G6" s="477"/>
      <c r="H6" s="477"/>
      <c r="I6" s="478"/>
      <c r="J6" s="517"/>
      <c r="K6" s="518"/>
    </row>
    <row r="7" spans="1:11" s="54" customFormat="1" ht="21">
      <c r="A7" s="416"/>
      <c r="B7" s="471"/>
      <c r="C7" s="472"/>
      <c r="D7" s="45"/>
      <c r="E7" s="45"/>
      <c r="F7" s="43"/>
      <c r="G7" s="43"/>
      <c r="H7" s="43"/>
      <c r="I7" s="46"/>
      <c r="J7" s="194"/>
      <c r="K7" s="195"/>
    </row>
    <row r="8" spans="1:11" s="54" customFormat="1" ht="21">
      <c r="A8" s="278"/>
      <c r="B8" s="274"/>
      <c r="C8" s="275"/>
      <c r="D8" s="45"/>
      <c r="E8" s="45"/>
      <c r="F8" s="49"/>
      <c r="G8" s="49"/>
      <c r="H8" s="49"/>
      <c r="I8" s="50"/>
      <c r="J8" s="196"/>
      <c r="K8" s="197"/>
    </row>
    <row r="9" spans="1:11" s="54" customFormat="1" ht="21">
      <c r="A9" s="278"/>
      <c r="B9" s="274"/>
      <c r="C9" s="275"/>
      <c r="D9" s="45"/>
      <c r="E9" s="45"/>
      <c r="F9" s="49"/>
      <c r="G9" s="49"/>
      <c r="H9" s="49"/>
      <c r="I9" s="50"/>
      <c r="J9" s="196"/>
      <c r="K9" s="197"/>
    </row>
    <row r="10" spans="1:11" s="54" customFormat="1" ht="21">
      <c r="A10" s="278"/>
      <c r="B10" s="274"/>
      <c r="C10" s="275"/>
      <c r="D10" s="45"/>
      <c r="E10" s="45"/>
      <c r="F10" s="49"/>
      <c r="G10" s="49"/>
      <c r="H10" s="49"/>
      <c r="I10" s="50"/>
      <c r="J10" s="196"/>
      <c r="K10" s="197"/>
    </row>
    <row r="11" spans="1:11" s="54" customFormat="1" ht="21">
      <c r="A11" s="278"/>
      <c r="B11" s="274"/>
      <c r="C11" s="275"/>
      <c r="D11" s="45"/>
      <c r="E11" s="45"/>
      <c r="F11" s="49"/>
      <c r="G11" s="49"/>
      <c r="H11" s="49"/>
      <c r="I11" s="50"/>
      <c r="J11" s="196"/>
      <c r="K11" s="197"/>
    </row>
    <row r="12" spans="1:11" s="54" customFormat="1" ht="21">
      <c r="A12" s="278"/>
      <c r="B12" s="274"/>
      <c r="C12" s="275"/>
      <c r="D12" s="45"/>
      <c r="E12" s="45"/>
      <c r="F12" s="49"/>
      <c r="G12" s="49"/>
      <c r="H12" s="49"/>
      <c r="I12" s="50"/>
      <c r="J12" s="196"/>
      <c r="K12" s="197"/>
    </row>
    <row r="13" spans="1:11" s="54" customFormat="1" ht="21">
      <c r="A13" s="278"/>
      <c r="B13" s="274"/>
      <c r="C13" s="275"/>
      <c r="D13" s="45"/>
      <c r="E13" s="45"/>
      <c r="F13" s="49"/>
      <c r="G13" s="49"/>
      <c r="H13" s="49"/>
      <c r="I13" s="50"/>
      <c r="J13" s="196"/>
      <c r="K13" s="197"/>
    </row>
    <row r="14" spans="1:11" s="54" customFormat="1" ht="21">
      <c r="A14" s="278"/>
      <c r="B14" s="274"/>
      <c r="C14" s="275"/>
      <c r="D14" s="45"/>
      <c r="E14" s="45"/>
      <c r="F14" s="49"/>
      <c r="G14" s="49"/>
      <c r="H14" s="49"/>
      <c r="I14" s="50"/>
      <c r="J14" s="196"/>
      <c r="K14" s="197"/>
    </row>
    <row r="15" spans="1:11" s="54" customFormat="1" ht="21">
      <c r="A15" s="278"/>
      <c r="B15" s="274"/>
      <c r="C15" s="275"/>
      <c r="D15" s="45"/>
      <c r="E15" s="45"/>
      <c r="F15" s="49"/>
      <c r="G15" s="49"/>
      <c r="H15" s="49"/>
      <c r="I15" s="50"/>
      <c r="J15" s="196"/>
      <c r="K15" s="197"/>
    </row>
    <row r="16" spans="1:11" s="54" customFormat="1" ht="21">
      <c r="A16" s="278"/>
      <c r="B16" s="274"/>
      <c r="C16" s="275"/>
      <c r="D16" s="45"/>
      <c r="E16" s="45"/>
      <c r="F16" s="49"/>
      <c r="G16" s="49"/>
      <c r="H16" s="49"/>
      <c r="I16" s="50"/>
      <c r="J16" s="196"/>
      <c r="K16" s="197"/>
    </row>
    <row r="17" spans="1:11" s="54" customFormat="1" ht="21">
      <c r="A17" s="278"/>
      <c r="B17" s="274"/>
      <c r="C17" s="275"/>
      <c r="D17" s="45"/>
      <c r="E17" s="45"/>
      <c r="F17" s="49"/>
      <c r="G17" s="49"/>
      <c r="H17" s="49"/>
      <c r="I17" s="50"/>
      <c r="J17" s="196"/>
      <c r="K17" s="197"/>
    </row>
    <row r="18" spans="1:11" s="54" customFormat="1" ht="21">
      <c r="A18" s="278"/>
      <c r="B18" s="274"/>
      <c r="C18" s="275"/>
      <c r="D18" s="45"/>
      <c r="E18" s="45"/>
      <c r="F18" s="49"/>
      <c r="G18" s="49"/>
      <c r="H18" s="49"/>
      <c r="I18" s="50"/>
      <c r="J18" s="196"/>
      <c r="K18" s="197"/>
    </row>
    <row r="19" spans="1:11" s="54" customFormat="1" ht="21">
      <c r="A19" s="278"/>
      <c r="B19" s="274"/>
      <c r="C19" s="275"/>
      <c r="D19" s="45"/>
      <c r="E19" s="45"/>
      <c r="F19" s="49"/>
      <c r="G19" s="49"/>
      <c r="H19" s="49"/>
      <c r="I19" s="50"/>
      <c r="J19" s="196"/>
      <c r="K19" s="197"/>
    </row>
    <row r="20" spans="1:11" s="54" customFormat="1" ht="21">
      <c r="A20" s="278"/>
      <c r="B20" s="274"/>
      <c r="C20" s="275"/>
      <c r="D20" s="45"/>
      <c r="E20" s="45"/>
      <c r="F20" s="49"/>
      <c r="G20" s="49"/>
      <c r="H20" s="49"/>
      <c r="I20" s="50"/>
      <c r="J20" s="196"/>
      <c r="K20" s="197"/>
    </row>
    <row r="21" spans="1:11" s="54" customFormat="1" ht="21">
      <c r="A21" s="278"/>
      <c r="B21" s="274"/>
      <c r="C21" s="218"/>
      <c r="D21" s="49"/>
      <c r="E21" s="49"/>
      <c r="F21" s="49"/>
      <c r="G21" s="49"/>
      <c r="H21" s="49"/>
      <c r="I21" s="50"/>
      <c r="J21" s="196"/>
      <c r="K21" s="197"/>
    </row>
    <row r="22" spans="1:11" s="54" customFormat="1" ht="21.75" thickBot="1">
      <c r="A22" s="279"/>
      <c r="B22" s="276"/>
      <c r="C22" s="277"/>
      <c r="D22" s="393"/>
      <c r="E22" s="393"/>
      <c r="F22" s="393"/>
      <c r="G22" s="393"/>
      <c r="H22" s="393"/>
      <c r="I22" s="394"/>
      <c r="J22" s="395"/>
      <c r="K22" s="396"/>
    </row>
    <row r="23" spans="1:3" ht="21">
      <c r="A23" s="397" t="s">
        <v>376</v>
      </c>
      <c r="C23" s="28" t="s">
        <v>377</v>
      </c>
    </row>
    <row r="24" spans="4:11" ht="21">
      <c r="D24" s="33"/>
      <c r="E24" s="33"/>
      <c r="F24" s="33"/>
      <c r="G24" s="33"/>
      <c r="H24" s="33"/>
      <c r="I24" s="33"/>
      <c r="K24" s="262" t="s">
        <v>410</v>
      </c>
    </row>
  </sheetData>
  <sheetProtection/>
  <mergeCells count="2">
    <mergeCell ref="A5:C5"/>
    <mergeCell ref="J4:K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R25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2" width="4.7109375" style="28" customWidth="1"/>
    <col min="3" max="3" width="6.00390625" style="28" customWidth="1"/>
    <col min="4" max="4" width="4.7109375" style="28" customWidth="1"/>
    <col min="5" max="5" width="41.8515625" style="28" customWidth="1"/>
    <col min="6" max="6" width="17.8515625" style="28" customWidth="1"/>
    <col min="7" max="7" width="14.00390625" style="28" customWidth="1"/>
    <col min="8" max="8" width="12.00390625" style="28" customWidth="1"/>
    <col min="9" max="10" width="8.00390625" style="28" customWidth="1"/>
    <col min="11" max="11" width="10.140625" style="28" customWidth="1"/>
    <col min="12" max="12" width="20.8515625" style="28" customWidth="1"/>
    <col min="13" max="13" width="6.8515625" style="28" customWidth="1"/>
    <col min="14" max="14" width="11.140625" style="28" customWidth="1"/>
    <col min="15" max="224" width="9.140625" style="28" customWidth="1"/>
    <col min="225" max="225" width="22.28125" style="28" customWidth="1"/>
    <col min="226" max="226" width="20.421875" style="28" customWidth="1"/>
    <col min="227" max="227" width="25.00390625" style="28" customWidth="1"/>
    <col min="228" max="228" width="13.8515625" style="28" customWidth="1"/>
    <col min="229" max="229" width="10.421875" style="28" customWidth="1"/>
    <col min="230" max="230" width="8.8515625" style="28" customWidth="1"/>
    <col min="231" max="231" width="9.421875" style="28" customWidth="1"/>
    <col min="232" max="232" width="10.7109375" style="28" customWidth="1"/>
    <col min="233" max="233" width="8.57421875" style="28" customWidth="1"/>
    <col min="234" max="234" width="9.140625" style="28" customWidth="1"/>
    <col min="235" max="235" width="10.8515625" style="28" customWidth="1"/>
    <col min="236" max="236" width="11.140625" style="28" customWidth="1"/>
    <col min="237" max="237" width="9.8515625" style="28" customWidth="1"/>
    <col min="238" max="238" width="11.00390625" style="28" customWidth="1"/>
    <col min="239" max="239" width="8.8515625" style="28" customWidth="1"/>
    <col min="240" max="240" width="16.00390625" style="28" customWidth="1"/>
    <col min="241" max="241" width="8.7109375" style="28" customWidth="1"/>
    <col min="242" max="16384" width="9.140625" style="28" customWidth="1"/>
  </cols>
  <sheetData>
    <row r="1" spans="1:2" ht="23.25">
      <c r="A1" s="29" t="s">
        <v>311</v>
      </c>
      <c r="B1" s="26"/>
    </row>
    <row r="2" spans="1:2" ht="21">
      <c r="A2" s="270" t="s">
        <v>285</v>
      </c>
      <c r="B2" s="255" t="s">
        <v>416</v>
      </c>
    </row>
    <row r="3" spans="2:18" ht="21">
      <c r="B3" s="271">
        <v>1.2</v>
      </c>
      <c r="C3" s="36" t="s">
        <v>289</v>
      </c>
      <c r="E3" s="33"/>
      <c r="F3" s="33"/>
      <c r="G3" s="33"/>
      <c r="H3" s="33"/>
      <c r="I3" s="33"/>
      <c r="J3" s="33"/>
      <c r="K3" s="33"/>
      <c r="L3" s="26"/>
      <c r="R3" s="282"/>
    </row>
    <row r="4" spans="3:12" ht="21" customHeight="1" thickBot="1">
      <c r="C4" s="271" t="s">
        <v>290</v>
      </c>
      <c r="D4" s="281" t="s">
        <v>291</v>
      </c>
      <c r="E4" s="33"/>
      <c r="F4" s="33"/>
      <c r="G4" s="33"/>
      <c r="H4" s="33"/>
      <c r="I4" s="33"/>
      <c r="J4" s="33"/>
      <c r="K4" s="33"/>
      <c r="L4" s="26"/>
    </row>
    <row r="5" spans="3:14" ht="39.75" customHeight="1" thickBot="1">
      <c r="C5" s="271"/>
      <c r="D5" s="281"/>
      <c r="E5" s="33"/>
      <c r="F5" s="33"/>
      <c r="G5" s="33"/>
      <c r="H5" s="33"/>
      <c r="I5" s="33"/>
      <c r="J5" s="33"/>
      <c r="K5" s="33"/>
      <c r="L5" s="528" t="s">
        <v>379</v>
      </c>
      <c r="M5" s="612" t="s">
        <v>279</v>
      </c>
      <c r="N5" s="613"/>
    </row>
    <row r="6" spans="1:14" ht="77.25" customHeight="1" thickBot="1">
      <c r="A6" s="607" t="s">
        <v>292</v>
      </c>
      <c r="B6" s="608"/>
      <c r="C6" s="608"/>
      <c r="D6" s="609"/>
      <c r="E6" s="272" t="s">
        <v>12</v>
      </c>
      <c r="F6" s="215" t="s">
        <v>378</v>
      </c>
      <c r="G6" s="215" t="s">
        <v>143</v>
      </c>
      <c r="H6" s="215" t="s">
        <v>142</v>
      </c>
      <c r="I6" s="215" t="s">
        <v>141</v>
      </c>
      <c r="J6" s="215" t="s">
        <v>227</v>
      </c>
      <c r="K6" s="214" t="s">
        <v>144</v>
      </c>
      <c r="L6" s="529" t="s">
        <v>380</v>
      </c>
      <c r="M6" s="468" t="s">
        <v>82</v>
      </c>
      <c r="N6" s="470" t="s">
        <v>41</v>
      </c>
    </row>
    <row r="7" spans="1:14" s="54" customFormat="1" ht="21.75" thickBot="1">
      <c r="A7" s="473"/>
      <c r="B7" s="474"/>
      <c r="C7" s="474"/>
      <c r="D7" s="475"/>
      <c r="E7" s="479"/>
      <c r="F7" s="476"/>
      <c r="G7" s="477"/>
      <c r="H7" s="478"/>
      <c r="I7" s="477"/>
      <c r="J7" s="477"/>
      <c r="K7" s="478"/>
      <c r="L7" s="480"/>
      <c r="M7" s="519"/>
      <c r="N7" s="518"/>
    </row>
    <row r="8" spans="1:14" s="54" customFormat="1" ht="21">
      <c r="A8" s="416"/>
      <c r="B8" s="471"/>
      <c r="C8" s="471"/>
      <c r="D8" s="472"/>
      <c r="E8" s="44"/>
      <c r="F8" s="45"/>
      <c r="G8" s="43"/>
      <c r="H8" s="46"/>
      <c r="I8" s="43"/>
      <c r="J8" s="43"/>
      <c r="K8" s="46"/>
      <c r="L8" s="401"/>
      <c r="M8" s="398"/>
      <c r="N8" s="195"/>
    </row>
    <row r="9" spans="1:14" s="54" customFormat="1" ht="21">
      <c r="A9" s="278"/>
      <c r="B9" s="274"/>
      <c r="C9" s="274"/>
      <c r="D9" s="275"/>
      <c r="E9" s="44"/>
      <c r="F9" s="45"/>
      <c r="G9" s="49"/>
      <c r="H9" s="50"/>
      <c r="I9" s="49"/>
      <c r="J9" s="49"/>
      <c r="K9" s="50"/>
      <c r="L9" s="402"/>
      <c r="M9" s="292"/>
      <c r="N9" s="197"/>
    </row>
    <row r="10" spans="1:14" s="54" customFormat="1" ht="21">
      <c r="A10" s="278"/>
      <c r="B10" s="274"/>
      <c r="C10" s="274"/>
      <c r="D10" s="275"/>
      <c r="E10" s="44"/>
      <c r="F10" s="45"/>
      <c r="G10" s="49"/>
      <c r="H10" s="50"/>
      <c r="I10" s="49"/>
      <c r="J10" s="49"/>
      <c r="K10" s="50"/>
      <c r="L10" s="402"/>
      <c r="M10" s="292"/>
      <c r="N10" s="197"/>
    </row>
    <row r="11" spans="1:14" s="54" customFormat="1" ht="21">
      <c r="A11" s="278"/>
      <c r="B11" s="274"/>
      <c r="C11" s="274"/>
      <c r="D11" s="275"/>
      <c r="E11" s="44"/>
      <c r="F11" s="45"/>
      <c r="G11" s="49"/>
      <c r="H11" s="50"/>
      <c r="I11" s="49"/>
      <c r="J11" s="49"/>
      <c r="K11" s="50"/>
      <c r="L11" s="402"/>
      <c r="M11" s="292"/>
      <c r="N11" s="197"/>
    </row>
    <row r="12" spans="1:14" s="54" customFormat="1" ht="21">
      <c r="A12" s="278"/>
      <c r="B12" s="274"/>
      <c r="C12" s="274"/>
      <c r="D12" s="275"/>
      <c r="E12" s="44"/>
      <c r="F12" s="45"/>
      <c r="G12" s="49"/>
      <c r="H12" s="50"/>
      <c r="I12" s="49"/>
      <c r="J12" s="49"/>
      <c r="K12" s="50"/>
      <c r="L12" s="402"/>
      <c r="M12" s="292"/>
      <c r="N12" s="197"/>
    </row>
    <row r="13" spans="1:14" s="54" customFormat="1" ht="21">
      <c r="A13" s="278"/>
      <c r="B13" s="274"/>
      <c r="C13" s="274"/>
      <c r="D13" s="275"/>
      <c r="E13" s="44"/>
      <c r="F13" s="45"/>
      <c r="G13" s="49"/>
      <c r="H13" s="50"/>
      <c r="I13" s="49"/>
      <c r="J13" s="49"/>
      <c r="K13" s="50"/>
      <c r="L13" s="402"/>
      <c r="M13" s="292"/>
      <c r="N13" s="197"/>
    </row>
    <row r="14" spans="1:14" s="54" customFormat="1" ht="21">
      <c r="A14" s="278"/>
      <c r="B14" s="274"/>
      <c r="C14" s="274"/>
      <c r="D14" s="275"/>
      <c r="E14" s="44"/>
      <c r="F14" s="45"/>
      <c r="G14" s="49"/>
      <c r="H14" s="50"/>
      <c r="I14" s="49"/>
      <c r="J14" s="49"/>
      <c r="K14" s="50"/>
      <c r="L14" s="402"/>
      <c r="M14" s="292"/>
      <c r="N14" s="197"/>
    </row>
    <row r="15" spans="1:14" s="54" customFormat="1" ht="21">
      <c r="A15" s="278"/>
      <c r="B15" s="274"/>
      <c r="C15" s="274"/>
      <c r="D15" s="275"/>
      <c r="E15" s="44"/>
      <c r="F15" s="45"/>
      <c r="G15" s="49"/>
      <c r="H15" s="50"/>
      <c r="I15" s="49"/>
      <c r="J15" s="49"/>
      <c r="K15" s="50"/>
      <c r="L15" s="402"/>
      <c r="M15" s="292"/>
      <c r="N15" s="197"/>
    </row>
    <row r="16" spans="1:14" s="54" customFormat="1" ht="21">
      <c r="A16" s="278"/>
      <c r="B16" s="274"/>
      <c r="C16" s="274"/>
      <c r="D16" s="275"/>
      <c r="E16" s="44"/>
      <c r="F16" s="45"/>
      <c r="G16" s="49"/>
      <c r="H16" s="50"/>
      <c r="I16" s="49"/>
      <c r="J16" s="49"/>
      <c r="K16" s="50"/>
      <c r="L16" s="402"/>
      <c r="M16" s="292"/>
      <c r="N16" s="197"/>
    </row>
    <row r="17" spans="1:14" s="54" customFormat="1" ht="21">
      <c r="A17" s="278"/>
      <c r="B17" s="274"/>
      <c r="C17" s="274"/>
      <c r="D17" s="275"/>
      <c r="E17" s="44"/>
      <c r="F17" s="45"/>
      <c r="G17" s="49"/>
      <c r="H17" s="50"/>
      <c r="I17" s="49"/>
      <c r="J17" s="49"/>
      <c r="K17" s="50"/>
      <c r="L17" s="402"/>
      <c r="M17" s="292"/>
      <c r="N17" s="197"/>
    </row>
    <row r="18" spans="1:14" s="54" customFormat="1" ht="21">
      <c r="A18" s="278"/>
      <c r="B18" s="274"/>
      <c r="C18" s="274"/>
      <c r="D18" s="275"/>
      <c r="E18" s="44"/>
      <c r="F18" s="45"/>
      <c r="G18" s="49"/>
      <c r="H18" s="50"/>
      <c r="I18" s="49"/>
      <c r="J18" s="49"/>
      <c r="K18" s="50"/>
      <c r="L18" s="402"/>
      <c r="M18" s="292"/>
      <c r="N18" s="197"/>
    </row>
    <row r="19" spans="1:14" s="54" customFormat="1" ht="21">
      <c r="A19" s="278"/>
      <c r="B19" s="274"/>
      <c r="C19" s="274"/>
      <c r="D19" s="275"/>
      <c r="E19" s="44"/>
      <c r="F19" s="45"/>
      <c r="G19" s="49"/>
      <c r="H19" s="50"/>
      <c r="I19" s="49"/>
      <c r="J19" s="49"/>
      <c r="K19" s="50"/>
      <c r="L19" s="402"/>
      <c r="M19" s="292"/>
      <c r="N19" s="197"/>
    </row>
    <row r="20" spans="1:14" s="54" customFormat="1" ht="21">
      <c r="A20" s="278"/>
      <c r="B20" s="274"/>
      <c r="C20" s="274"/>
      <c r="D20" s="275"/>
      <c r="E20" s="44"/>
      <c r="F20" s="45"/>
      <c r="G20" s="49"/>
      <c r="H20" s="50"/>
      <c r="I20" s="49"/>
      <c r="J20" s="49"/>
      <c r="K20" s="50"/>
      <c r="L20" s="402"/>
      <c r="M20" s="292"/>
      <c r="N20" s="197"/>
    </row>
    <row r="21" spans="1:14" s="54" customFormat="1" ht="21">
      <c r="A21" s="278"/>
      <c r="B21" s="274"/>
      <c r="C21" s="274"/>
      <c r="D21" s="275"/>
      <c r="E21" s="44"/>
      <c r="F21" s="45"/>
      <c r="G21" s="49"/>
      <c r="H21" s="50"/>
      <c r="I21" s="49"/>
      <c r="J21" s="49"/>
      <c r="K21" s="50"/>
      <c r="L21" s="402"/>
      <c r="M21" s="292"/>
      <c r="N21" s="197"/>
    </row>
    <row r="22" spans="1:14" s="54" customFormat="1" ht="21">
      <c r="A22" s="278"/>
      <c r="B22" s="274"/>
      <c r="C22" s="274"/>
      <c r="D22" s="275"/>
      <c r="E22" s="44"/>
      <c r="F22" s="45"/>
      <c r="G22" s="49"/>
      <c r="H22" s="50"/>
      <c r="I22" s="49"/>
      <c r="J22" s="49"/>
      <c r="K22" s="50"/>
      <c r="L22" s="402"/>
      <c r="M22" s="292"/>
      <c r="N22" s="197"/>
    </row>
    <row r="23" spans="1:14" s="54" customFormat="1" ht="21">
      <c r="A23" s="278"/>
      <c r="B23" s="274"/>
      <c r="C23" s="274"/>
      <c r="D23" s="275"/>
      <c r="E23" s="44"/>
      <c r="F23" s="45"/>
      <c r="G23" s="49"/>
      <c r="H23" s="50"/>
      <c r="I23" s="49"/>
      <c r="J23" s="49"/>
      <c r="K23" s="50"/>
      <c r="L23" s="402"/>
      <c r="M23" s="292"/>
      <c r="N23" s="197"/>
    </row>
    <row r="24" spans="1:14" s="54" customFormat="1" ht="21.75" thickBot="1">
      <c r="A24" s="279"/>
      <c r="B24" s="276"/>
      <c r="C24" s="276"/>
      <c r="D24" s="277"/>
      <c r="E24" s="394"/>
      <c r="F24" s="393"/>
      <c r="G24" s="393"/>
      <c r="H24" s="394"/>
      <c r="I24" s="393"/>
      <c r="J24" s="393"/>
      <c r="K24" s="394"/>
      <c r="L24" s="403"/>
      <c r="M24" s="399"/>
      <c r="N24" s="396"/>
    </row>
    <row r="25" ht="21">
      <c r="N25" s="328" t="s">
        <v>411</v>
      </c>
    </row>
  </sheetData>
  <sheetProtection/>
  <mergeCells count="2">
    <mergeCell ref="A6:D6"/>
    <mergeCell ref="M5:N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M2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2" width="4.7109375" style="28" customWidth="1"/>
    <col min="3" max="3" width="6.7109375" style="28" customWidth="1"/>
    <col min="4" max="4" width="4.57421875" style="28" customWidth="1"/>
    <col min="5" max="5" width="34.140625" style="28" customWidth="1"/>
    <col min="6" max="6" width="17.140625" style="28" customWidth="1"/>
    <col min="7" max="7" width="14.00390625" style="28" customWidth="1"/>
    <col min="8" max="8" width="12.00390625" style="28" customWidth="1"/>
    <col min="9" max="9" width="15.8515625" style="28" customWidth="1"/>
    <col min="10" max="10" width="17.00390625" style="28" customWidth="1"/>
    <col min="11" max="11" width="18.00390625" style="28" customWidth="1"/>
    <col min="12" max="12" width="8.28125" style="28" customWidth="1"/>
    <col min="13" max="13" width="11.140625" style="28" customWidth="1"/>
    <col min="14" max="223" width="9.140625" style="28" customWidth="1"/>
    <col min="224" max="224" width="22.28125" style="28" customWidth="1"/>
    <col min="225" max="225" width="20.421875" style="28" customWidth="1"/>
    <col min="226" max="226" width="25.00390625" style="28" customWidth="1"/>
    <col min="227" max="227" width="13.8515625" style="28" customWidth="1"/>
    <col min="228" max="228" width="10.421875" style="28" customWidth="1"/>
    <col min="229" max="229" width="8.8515625" style="28" customWidth="1"/>
    <col min="230" max="230" width="9.421875" style="28" customWidth="1"/>
    <col min="231" max="231" width="10.7109375" style="28" customWidth="1"/>
    <col min="232" max="232" width="8.57421875" style="28" customWidth="1"/>
    <col min="233" max="233" width="9.140625" style="28" customWidth="1"/>
    <col min="234" max="234" width="10.8515625" style="28" customWidth="1"/>
    <col min="235" max="235" width="11.140625" style="28" customWidth="1"/>
    <col min="236" max="236" width="9.8515625" style="28" customWidth="1"/>
    <col min="237" max="237" width="11.00390625" style="28" customWidth="1"/>
    <col min="238" max="238" width="8.8515625" style="28" customWidth="1"/>
    <col min="239" max="239" width="16.00390625" style="28" customWidth="1"/>
    <col min="240" max="240" width="8.7109375" style="28" customWidth="1"/>
    <col min="241" max="16384" width="9.140625" style="28" customWidth="1"/>
  </cols>
  <sheetData>
    <row r="1" spans="1:2" ht="23.25">
      <c r="A1" s="29" t="s">
        <v>311</v>
      </c>
      <c r="B1" s="26"/>
    </row>
    <row r="2" spans="1:2" ht="21">
      <c r="A2" s="270" t="s">
        <v>285</v>
      </c>
      <c r="B2" s="255" t="s">
        <v>416</v>
      </c>
    </row>
    <row r="3" spans="2:3" ht="21">
      <c r="B3" s="271">
        <v>1.2</v>
      </c>
      <c r="C3" s="36" t="s">
        <v>289</v>
      </c>
    </row>
    <row r="4" spans="3:10" ht="28.5" customHeight="1" thickBot="1">
      <c r="C4" s="271" t="s">
        <v>293</v>
      </c>
      <c r="D4" s="56" t="s">
        <v>294</v>
      </c>
      <c r="E4" s="33"/>
      <c r="F4" s="33"/>
      <c r="G4" s="33"/>
      <c r="H4" s="33"/>
      <c r="I4" s="33"/>
      <c r="J4" s="33"/>
    </row>
    <row r="5" spans="3:13" ht="28.5" customHeight="1" thickBot="1">
      <c r="C5" s="271"/>
      <c r="D5" s="56"/>
      <c r="E5" s="33"/>
      <c r="F5" s="33"/>
      <c r="G5" s="33"/>
      <c r="H5" s="33"/>
      <c r="I5" s="33"/>
      <c r="J5" s="33"/>
      <c r="L5" s="610" t="s">
        <v>280</v>
      </c>
      <c r="M5" s="611"/>
    </row>
    <row r="6" spans="1:13" ht="72" customHeight="1" thickBot="1">
      <c r="A6" s="607" t="s">
        <v>313</v>
      </c>
      <c r="B6" s="608"/>
      <c r="C6" s="608"/>
      <c r="D6" s="609"/>
      <c r="E6" s="214" t="s">
        <v>12</v>
      </c>
      <c r="F6" s="215" t="s">
        <v>378</v>
      </c>
      <c r="G6" s="215" t="s">
        <v>143</v>
      </c>
      <c r="H6" s="215" t="s">
        <v>142</v>
      </c>
      <c r="I6" s="268" t="s">
        <v>296</v>
      </c>
      <c r="J6" s="283" t="s">
        <v>295</v>
      </c>
      <c r="K6" s="269" t="s">
        <v>381</v>
      </c>
      <c r="L6" s="529" t="s">
        <v>82</v>
      </c>
      <c r="M6" s="470" t="s">
        <v>41</v>
      </c>
    </row>
    <row r="7" spans="1:13" ht="21.75" thickBot="1">
      <c r="A7" s="484"/>
      <c r="B7" s="485"/>
      <c r="C7" s="485"/>
      <c r="D7" s="475"/>
      <c r="E7" s="479"/>
      <c r="F7" s="476"/>
      <c r="G7" s="477"/>
      <c r="H7" s="477"/>
      <c r="I7" s="486"/>
      <c r="J7" s="477"/>
      <c r="K7" s="487"/>
      <c r="L7" s="520"/>
      <c r="M7" s="521"/>
    </row>
    <row r="8" spans="1:13" ht="21">
      <c r="A8" s="481"/>
      <c r="B8" s="446"/>
      <c r="C8" s="446"/>
      <c r="D8" s="472"/>
      <c r="E8" s="44"/>
      <c r="F8" s="45"/>
      <c r="G8" s="43"/>
      <c r="H8" s="46"/>
      <c r="I8" s="482"/>
      <c r="J8" s="43"/>
      <c r="K8" s="221"/>
      <c r="L8" s="483"/>
      <c r="M8" s="221"/>
    </row>
    <row r="9" spans="1:13" ht="21">
      <c r="A9" s="285"/>
      <c r="B9" s="286"/>
      <c r="C9" s="286"/>
      <c r="D9" s="275"/>
      <c r="E9" s="44"/>
      <c r="F9" s="45"/>
      <c r="G9" s="49"/>
      <c r="H9" s="50"/>
      <c r="I9" s="266"/>
      <c r="J9" s="49"/>
      <c r="K9" s="61"/>
      <c r="L9" s="69"/>
      <c r="M9" s="61"/>
    </row>
    <row r="10" spans="1:13" ht="21">
      <c r="A10" s="285"/>
      <c r="B10" s="286"/>
      <c r="C10" s="286"/>
      <c r="D10" s="275"/>
      <c r="E10" s="44"/>
      <c r="F10" s="45"/>
      <c r="G10" s="49"/>
      <c r="H10" s="50"/>
      <c r="I10" s="266"/>
      <c r="J10" s="49"/>
      <c r="K10" s="61"/>
      <c r="L10" s="69"/>
      <c r="M10" s="61"/>
    </row>
    <row r="11" spans="1:13" ht="21">
      <c r="A11" s="285"/>
      <c r="B11" s="286"/>
      <c r="C11" s="286"/>
      <c r="D11" s="275"/>
      <c r="E11" s="44"/>
      <c r="F11" s="45"/>
      <c r="G11" s="49"/>
      <c r="H11" s="50"/>
      <c r="I11" s="266"/>
      <c r="J11" s="49"/>
      <c r="K11" s="61"/>
      <c r="L11" s="69"/>
      <c r="M11" s="61"/>
    </row>
    <row r="12" spans="1:13" ht="21">
      <c r="A12" s="285"/>
      <c r="B12" s="286"/>
      <c r="C12" s="286"/>
      <c r="D12" s="275"/>
      <c r="E12" s="44"/>
      <c r="F12" s="45"/>
      <c r="G12" s="49"/>
      <c r="H12" s="50"/>
      <c r="I12" s="266"/>
      <c r="J12" s="49"/>
      <c r="K12" s="61"/>
      <c r="L12" s="69"/>
      <c r="M12" s="61"/>
    </row>
    <row r="13" spans="1:13" ht="21">
      <c r="A13" s="285"/>
      <c r="B13" s="286"/>
      <c r="C13" s="286"/>
      <c r="D13" s="275"/>
      <c r="E13" s="44"/>
      <c r="F13" s="45"/>
      <c r="G13" s="49"/>
      <c r="H13" s="50"/>
      <c r="I13" s="266"/>
      <c r="J13" s="49"/>
      <c r="K13" s="61"/>
      <c r="L13" s="69"/>
      <c r="M13" s="61"/>
    </row>
    <row r="14" spans="1:13" ht="21">
      <c r="A14" s="285"/>
      <c r="B14" s="286"/>
      <c r="C14" s="286"/>
      <c r="D14" s="275"/>
      <c r="E14" s="44"/>
      <c r="F14" s="45"/>
      <c r="G14" s="49"/>
      <c r="H14" s="50"/>
      <c r="I14" s="266"/>
      <c r="J14" s="49"/>
      <c r="K14" s="61"/>
      <c r="L14" s="69"/>
      <c r="M14" s="61"/>
    </row>
    <row r="15" spans="1:13" ht="21">
      <c r="A15" s="285"/>
      <c r="B15" s="286"/>
      <c r="C15" s="286"/>
      <c r="D15" s="275"/>
      <c r="E15" s="44"/>
      <c r="F15" s="45"/>
      <c r="G15" s="49"/>
      <c r="H15" s="50"/>
      <c r="I15" s="266"/>
      <c r="J15" s="49"/>
      <c r="K15" s="61"/>
      <c r="L15" s="69"/>
      <c r="M15" s="61"/>
    </row>
    <row r="16" spans="1:13" ht="21">
      <c r="A16" s="285"/>
      <c r="B16" s="286"/>
      <c r="C16" s="286"/>
      <c r="D16" s="275"/>
      <c r="E16" s="44"/>
      <c r="F16" s="45"/>
      <c r="G16" s="49"/>
      <c r="H16" s="50"/>
      <c r="I16" s="266"/>
      <c r="J16" s="49"/>
      <c r="K16" s="61"/>
      <c r="L16" s="69"/>
      <c r="M16" s="61"/>
    </row>
    <row r="17" spans="1:13" ht="21">
      <c r="A17" s="285"/>
      <c r="B17" s="286"/>
      <c r="C17" s="286"/>
      <c r="D17" s="275"/>
      <c r="E17" s="44"/>
      <c r="F17" s="45"/>
      <c r="G17" s="49"/>
      <c r="H17" s="50"/>
      <c r="I17" s="266"/>
      <c r="J17" s="49"/>
      <c r="K17" s="61"/>
      <c r="L17" s="69"/>
      <c r="M17" s="61"/>
    </row>
    <row r="18" spans="1:13" ht="21">
      <c r="A18" s="285"/>
      <c r="B18" s="286"/>
      <c r="C18" s="286"/>
      <c r="D18" s="275"/>
      <c r="E18" s="44"/>
      <c r="F18" s="45"/>
      <c r="G18" s="49"/>
      <c r="H18" s="50"/>
      <c r="I18" s="266"/>
      <c r="J18" s="49"/>
      <c r="K18" s="61"/>
      <c r="L18" s="69"/>
      <c r="M18" s="61"/>
    </row>
    <row r="19" spans="1:13" ht="21">
      <c r="A19" s="285"/>
      <c r="B19" s="286"/>
      <c r="C19" s="286"/>
      <c r="D19" s="275"/>
      <c r="E19" s="44"/>
      <c r="F19" s="45"/>
      <c r="G19" s="49"/>
      <c r="H19" s="50"/>
      <c r="I19" s="266"/>
      <c r="J19" s="49"/>
      <c r="K19" s="61"/>
      <c r="L19" s="69"/>
      <c r="M19" s="61"/>
    </row>
    <row r="20" spans="1:13" ht="21">
      <c r="A20" s="285"/>
      <c r="B20" s="286"/>
      <c r="C20" s="286"/>
      <c r="D20" s="275"/>
      <c r="E20" s="44"/>
      <c r="F20" s="45"/>
      <c r="G20" s="49"/>
      <c r="H20" s="50"/>
      <c r="I20" s="266"/>
      <c r="J20" s="49"/>
      <c r="K20" s="61"/>
      <c r="L20" s="69"/>
      <c r="M20" s="61"/>
    </row>
    <row r="21" spans="1:13" ht="21">
      <c r="A21" s="285"/>
      <c r="B21" s="286"/>
      <c r="C21" s="286"/>
      <c r="D21" s="275"/>
      <c r="E21" s="44"/>
      <c r="F21" s="45"/>
      <c r="G21" s="49"/>
      <c r="H21" s="50"/>
      <c r="I21" s="266"/>
      <c r="J21" s="49"/>
      <c r="K21" s="61"/>
      <c r="L21" s="69"/>
      <c r="M21" s="61"/>
    </row>
    <row r="22" spans="1:13" ht="21">
      <c r="A22" s="285"/>
      <c r="B22" s="286"/>
      <c r="C22" s="286"/>
      <c r="D22" s="218"/>
      <c r="E22" s="49"/>
      <c r="F22" s="49"/>
      <c r="G22" s="49"/>
      <c r="H22" s="49"/>
      <c r="I22" s="266"/>
      <c r="J22" s="49"/>
      <c r="K22" s="61"/>
      <c r="L22" s="69"/>
      <c r="M22" s="61"/>
    </row>
    <row r="23" spans="1:13" ht="21">
      <c r="A23" s="285"/>
      <c r="B23" s="286"/>
      <c r="C23" s="286"/>
      <c r="D23" s="284"/>
      <c r="E23" s="47"/>
      <c r="F23" s="47"/>
      <c r="G23" s="47"/>
      <c r="H23" s="47"/>
      <c r="I23" s="267"/>
      <c r="J23" s="47"/>
      <c r="K23" s="61"/>
      <c r="L23" s="69"/>
      <c r="M23" s="61"/>
    </row>
    <row r="24" spans="1:13" ht="21.75" thickBot="1">
      <c r="A24" s="287"/>
      <c r="B24" s="288"/>
      <c r="C24" s="288"/>
      <c r="D24" s="289"/>
      <c r="E24" s="404"/>
      <c r="F24" s="404"/>
      <c r="G24" s="404"/>
      <c r="H24" s="404"/>
      <c r="I24" s="405"/>
      <c r="J24" s="404"/>
      <c r="K24" s="406"/>
      <c r="L24" s="407"/>
      <c r="M24" s="406"/>
    </row>
    <row r="25" ht="21">
      <c r="M25" s="328" t="s">
        <v>412</v>
      </c>
    </row>
  </sheetData>
  <sheetProtection/>
  <mergeCells count="2">
    <mergeCell ref="A6:D6"/>
    <mergeCell ref="L5:M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4.7109375" style="28" customWidth="1"/>
    <col min="3" max="3" width="3.00390625" style="28" customWidth="1"/>
    <col min="4" max="4" width="8.57421875" style="28" customWidth="1"/>
    <col min="5" max="5" width="26.00390625" style="28" customWidth="1"/>
    <col min="6" max="6" width="22.00390625" style="28" customWidth="1"/>
    <col min="7" max="7" width="14.57421875" style="28" customWidth="1"/>
    <col min="8" max="8" width="7.28125" style="28" customWidth="1"/>
    <col min="9" max="9" width="9.8515625" style="28" customWidth="1"/>
    <col min="10" max="10" width="11.28125" style="28" customWidth="1"/>
    <col min="11" max="11" width="11.421875" style="28" customWidth="1"/>
    <col min="12" max="12" width="14.28125" style="28" customWidth="1"/>
    <col min="13" max="13" width="9.57421875" style="28" customWidth="1"/>
    <col min="14" max="14" width="10.421875" style="28" customWidth="1"/>
    <col min="15" max="15" width="6.8515625" style="28" customWidth="1"/>
    <col min="16" max="16" width="11.421875" style="28" customWidth="1"/>
    <col min="17" max="228" width="9.140625" style="28" customWidth="1"/>
    <col min="229" max="229" width="22.28125" style="28" customWidth="1"/>
    <col min="230" max="230" width="20.421875" style="28" customWidth="1"/>
    <col min="231" max="231" width="25.00390625" style="28" customWidth="1"/>
    <col min="232" max="232" width="13.8515625" style="28" customWidth="1"/>
    <col min="233" max="233" width="10.421875" style="28" customWidth="1"/>
    <col min="234" max="234" width="8.8515625" style="28" customWidth="1"/>
    <col min="235" max="235" width="9.421875" style="28" customWidth="1"/>
    <col min="236" max="236" width="10.7109375" style="28" customWidth="1"/>
    <col min="237" max="237" width="8.57421875" style="28" customWidth="1"/>
    <col min="238" max="238" width="9.140625" style="28" customWidth="1"/>
    <col min="239" max="239" width="10.8515625" style="28" customWidth="1"/>
    <col min="240" max="240" width="11.140625" style="28" customWidth="1"/>
    <col min="241" max="241" width="9.8515625" style="28" customWidth="1"/>
    <col min="242" max="242" width="11.00390625" style="28" customWidth="1"/>
    <col min="243" max="243" width="8.8515625" style="28" customWidth="1"/>
    <col min="244" max="244" width="16.00390625" style="28" customWidth="1"/>
    <col min="245" max="245" width="8.7109375" style="28" customWidth="1"/>
    <col min="246" max="16384" width="9.140625" style="28" customWidth="1"/>
  </cols>
  <sheetData>
    <row r="1" spans="1:16" ht="23.25">
      <c r="A1" s="29" t="s">
        <v>311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3.25">
      <c r="A2" s="270" t="s">
        <v>285</v>
      </c>
      <c r="B2" s="255" t="s">
        <v>416</v>
      </c>
      <c r="C2" s="56"/>
      <c r="E2" s="41"/>
      <c r="F2" s="57"/>
      <c r="G2" s="68"/>
      <c r="H2" s="57"/>
      <c r="I2" s="57"/>
      <c r="J2" s="57"/>
      <c r="K2" s="57"/>
      <c r="L2" s="57"/>
      <c r="M2" s="41"/>
      <c r="N2" s="26"/>
      <c r="O2" s="26"/>
      <c r="P2" s="26"/>
    </row>
    <row r="3" spans="2:13" s="26" customFormat="1" ht="21.75" customHeight="1" thickBot="1">
      <c r="B3" s="280">
        <v>1.3</v>
      </c>
      <c r="C3" s="56" t="s">
        <v>436</v>
      </c>
      <c r="E3" s="28"/>
      <c r="F3" s="28"/>
      <c r="G3" s="31"/>
      <c r="L3" s="28"/>
      <c r="M3" s="28"/>
    </row>
    <row r="4" spans="4:16" s="26" customFormat="1" ht="37.5" customHeight="1" thickBot="1">
      <c r="D4" s="290" t="s">
        <v>157</v>
      </c>
      <c r="E4" s="291"/>
      <c r="F4" s="291"/>
      <c r="G4" s="291"/>
      <c r="H4" s="291"/>
      <c r="I4" s="291"/>
      <c r="J4" s="291"/>
      <c r="K4" s="291"/>
      <c r="L4" s="529" t="s">
        <v>382</v>
      </c>
      <c r="M4" s="617" t="s">
        <v>146</v>
      </c>
      <c r="N4" s="617"/>
      <c r="O4" s="618" t="s">
        <v>279</v>
      </c>
      <c r="P4" s="619"/>
    </row>
    <row r="5" spans="1:16" s="26" customFormat="1" ht="66.75" customHeight="1" thickBot="1">
      <c r="A5" s="614" t="s">
        <v>201</v>
      </c>
      <c r="B5" s="615"/>
      <c r="C5" s="616"/>
      <c r="D5" s="215" t="s">
        <v>0</v>
      </c>
      <c r="E5" s="215" t="s">
        <v>1</v>
      </c>
      <c r="F5" s="215" t="s">
        <v>2</v>
      </c>
      <c r="G5" s="215" t="s">
        <v>3</v>
      </c>
      <c r="H5" s="215" t="s">
        <v>4</v>
      </c>
      <c r="I5" s="215" t="s">
        <v>5</v>
      </c>
      <c r="J5" s="530" t="s">
        <v>367</v>
      </c>
      <c r="K5" s="530" t="s">
        <v>6</v>
      </c>
      <c r="L5" s="529" t="s">
        <v>307</v>
      </c>
      <c r="M5" s="459" t="s">
        <v>417</v>
      </c>
      <c r="N5" s="459" t="s">
        <v>383</v>
      </c>
      <c r="O5" s="531" t="s">
        <v>82</v>
      </c>
      <c r="P5" s="470" t="s">
        <v>41</v>
      </c>
    </row>
    <row r="6" spans="1:16" s="54" customFormat="1" ht="21.75" thickBot="1">
      <c r="A6" s="473"/>
      <c r="B6" s="474"/>
      <c r="C6" s="488"/>
      <c r="D6" s="489"/>
      <c r="E6" s="490"/>
      <c r="F6" s="491"/>
      <c r="G6" s="490"/>
      <c r="H6" s="490"/>
      <c r="I6" s="490"/>
      <c r="J6" s="492"/>
      <c r="K6" s="493"/>
      <c r="L6" s="494"/>
      <c r="M6" s="495"/>
      <c r="N6" s="495"/>
      <c r="O6" s="522"/>
      <c r="P6" s="523"/>
    </row>
    <row r="7" spans="1:16" s="54" customFormat="1" ht="21">
      <c r="A7" s="416"/>
      <c r="B7" s="471"/>
      <c r="C7" s="398"/>
      <c r="D7" s="216"/>
      <c r="E7" s="189"/>
      <c r="F7" s="66"/>
      <c r="G7" s="189"/>
      <c r="H7" s="189"/>
      <c r="I7" s="189"/>
      <c r="J7" s="379"/>
      <c r="K7" s="190"/>
      <c r="L7" s="314"/>
      <c r="M7" s="315"/>
      <c r="N7" s="315"/>
      <c r="O7" s="315"/>
      <c r="P7" s="264"/>
    </row>
    <row r="8" spans="1:16" s="54" customFormat="1" ht="21">
      <c r="A8" s="278"/>
      <c r="B8" s="274"/>
      <c r="C8" s="292"/>
      <c r="D8" s="217"/>
      <c r="E8" s="58"/>
      <c r="F8" s="59"/>
      <c r="G8" s="58"/>
      <c r="H8" s="58"/>
      <c r="I8" s="58"/>
      <c r="J8" s="380"/>
      <c r="K8" s="187"/>
      <c r="L8" s="316"/>
      <c r="M8" s="317"/>
      <c r="N8" s="317"/>
      <c r="O8" s="317"/>
      <c r="P8" s="265"/>
    </row>
    <row r="9" spans="1:16" s="54" customFormat="1" ht="21">
      <c r="A9" s="278"/>
      <c r="B9" s="274"/>
      <c r="C9" s="292"/>
      <c r="D9" s="217"/>
      <c r="E9" s="58"/>
      <c r="F9" s="59"/>
      <c r="G9" s="58"/>
      <c r="H9" s="58"/>
      <c r="I9" s="58"/>
      <c r="J9" s="380"/>
      <c r="K9" s="187"/>
      <c r="L9" s="316"/>
      <c r="M9" s="317"/>
      <c r="N9" s="317"/>
      <c r="O9" s="317"/>
      <c r="P9" s="265"/>
    </row>
    <row r="10" spans="1:16" s="54" customFormat="1" ht="21">
      <c r="A10" s="278"/>
      <c r="B10" s="274"/>
      <c r="C10" s="292"/>
      <c r="D10" s="218"/>
      <c r="E10" s="58"/>
      <c r="F10" s="59"/>
      <c r="G10" s="60"/>
      <c r="H10" s="60"/>
      <c r="I10" s="60"/>
      <c r="J10" s="381"/>
      <c r="K10" s="50"/>
      <c r="L10" s="64"/>
      <c r="M10" s="317"/>
      <c r="N10" s="317"/>
      <c r="O10" s="317"/>
      <c r="P10" s="61"/>
    </row>
    <row r="11" spans="1:16" ht="21">
      <c r="A11" s="285"/>
      <c r="B11" s="286"/>
      <c r="C11" s="284"/>
      <c r="D11" s="218"/>
      <c r="E11" s="58"/>
      <c r="F11" s="59"/>
      <c r="G11" s="60"/>
      <c r="H11" s="60"/>
      <c r="I11" s="60"/>
      <c r="J11" s="381"/>
      <c r="K11" s="50"/>
      <c r="L11" s="64"/>
      <c r="M11" s="317"/>
      <c r="N11" s="317"/>
      <c r="O11" s="317"/>
      <c r="P11" s="61"/>
    </row>
    <row r="12" spans="1:16" ht="21">
      <c r="A12" s="285"/>
      <c r="B12" s="286"/>
      <c r="C12" s="284"/>
      <c r="D12" s="218"/>
      <c r="E12" s="58"/>
      <c r="F12" s="59"/>
      <c r="G12" s="60"/>
      <c r="H12" s="60"/>
      <c r="I12" s="60"/>
      <c r="J12" s="381"/>
      <c r="K12" s="50"/>
      <c r="L12" s="64"/>
      <c r="M12" s="317"/>
      <c r="N12" s="317"/>
      <c r="O12" s="317"/>
      <c r="P12" s="61"/>
    </row>
    <row r="13" spans="1:16" ht="21">
      <c r="A13" s="285"/>
      <c r="B13" s="286"/>
      <c r="C13" s="284"/>
      <c r="D13" s="218"/>
      <c r="E13" s="58"/>
      <c r="F13" s="59"/>
      <c r="G13" s="60"/>
      <c r="H13" s="60"/>
      <c r="I13" s="60"/>
      <c r="J13" s="381"/>
      <c r="K13" s="50"/>
      <c r="L13" s="64"/>
      <c r="M13" s="317"/>
      <c r="N13" s="317"/>
      <c r="O13" s="317"/>
      <c r="P13" s="61"/>
    </row>
    <row r="14" spans="1:16" ht="21">
      <c r="A14" s="285"/>
      <c r="B14" s="286"/>
      <c r="C14" s="284"/>
      <c r="D14" s="218"/>
      <c r="E14" s="58"/>
      <c r="F14" s="59"/>
      <c r="G14" s="60"/>
      <c r="H14" s="60"/>
      <c r="I14" s="60"/>
      <c r="J14" s="381"/>
      <c r="K14" s="50"/>
      <c r="L14" s="64"/>
      <c r="M14" s="317"/>
      <c r="N14" s="317"/>
      <c r="O14" s="317"/>
      <c r="P14" s="61"/>
    </row>
    <row r="15" spans="1:16" ht="21">
      <c r="A15" s="285"/>
      <c r="B15" s="286"/>
      <c r="C15" s="284"/>
      <c r="D15" s="218"/>
      <c r="E15" s="58"/>
      <c r="F15" s="59"/>
      <c r="G15" s="60"/>
      <c r="H15" s="60"/>
      <c r="I15" s="60"/>
      <c r="J15" s="381"/>
      <c r="K15" s="50"/>
      <c r="L15" s="64"/>
      <c r="M15" s="317"/>
      <c r="N15" s="317"/>
      <c r="O15" s="317"/>
      <c r="P15" s="61"/>
    </row>
    <row r="16" spans="1:16" ht="21">
      <c r="A16" s="285"/>
      <c r="B16" s="286"/>
      <c r="C16" s="284"/>
      <c r="D16" s="218"/>
      <c r="E16" s="58"/>
      <c r="F16" s="59"/>
      <c r="G16" s="60"/>
      <c r="H16" s="60"/>
      <c r="I16" s="60"/>
      <c r="J16" s="381"/>
      <c r="K16" s="50"/>
      <c r="L16" s="64"/>
      <c r="M16" s="317"/>
      <c r="N16" s="317"/>
      <c r="O16" s="317"/>
      <c r="P16" s="61"/>
    </row>
    <row r="17" spans="1:16" ht="21">
      <c r="A17" s="285"/>
      <c r="B17" s="286"/>
      <c r="C17" s="284"/>
      <c r="D17" s="218"/>
      <c r="E17" s="58"/>
      <c r="F17" s="59"/>
      <c r="G17" s="60"/>
      <c r="H17" s="60"/>
      <c r="I17" s="60"/>
      <c r="J17" s="381"/>
      <c r="K17" s="50"/>
      <c r="L17" s="64"/>
      <c r="M17" s="317"/>
      <c r="N17" s="317"/>
      <c r="O17" s="317"/>
      <c r="P17" s="61"/>
    </row>
    <row r="18" spans="1:16" ht="21">
      <c r="A18" s="285"/>
      <c r="B18" s="286"/>
      <c r="C18" s="284"/>
      <c r="D18" s="218"/>
      <c r="E18" s="58"/>
      <c r="F18" s="59"/>
      <c r="G18" s="60"/>
      <c r="H18" s="60"/>
      <c r="I18" s="60"/>
      <c r="J18" s="381"/>
      <c r="K18" s="50"/>
      <c r="L18" s="64"/>
      <c r="M18" s="317"/>
      <c r="N18" s="317"/>
      <c r="O18" s="317"/>
      <c r="P18" s="61"/>
    </row>
    <row r="19" spans="1:16" ht="21">
      <c r="A19" s="285"/>
      <c r="B19" s="286"/>
      <c r="C19" s="284"/>
      <c r="D19" s="218"/>
      <c r="E19" s="58"/>
      <c r="F19" s="58"/>
      <c r="G19" s="60"/>
      <c r="H19" s="60"/>
      <c r="I19" s="60"/>
      <c r="J19" s="381"/>
      <c r="K19" s="50"/>
      <c r="L19" s="64"/>
      <c r="M19" s="317"/>
      <c r="N19" s="317"/>
      <c r="O19" s="317"/>
      <c r="P19" s="61"/>
    </row>
    <row r="20" spans="1:16" ht="21">
      <c r="A20" s="285"/>
      <c r="B20" s="286"/>
      <c r="C20" s="284"/>
      <c r="D20" s="218"/>
      <c r="E20" s="58"/>
      <c r="F20" s="58"/>
      <c r="G20" s="60"/>
      <c r="H20" s="60"/>
      <c r="I20" s="60"/>
      <c r="J20" s="381"/>
      <c r="K20" s="50"/>
      <c r="L20" s="64"/>
      <c r="M20" s="317"/>
      <c r="N20" s="317"/>
      <c r="O20" s="317"/>
      <c r="P20" s="61"/>
    </row>
    <row r="21" spans="1:16" ht="21">
      <c r="A21" s="285"/>
      <c r="B21" s="286"/>
      <c r="C21" s="284"/>
      <c r="D21" s="218"/>
      <c r="E21" s="58"/>
      <c r="F21" s="58"/>
      <c r="G21" s="60"/>
      <c r="H21" s="60"/>
      <c r="I21" s="60"/>
      <c r="J21" s="381"/>
      <c r="K21" s="50"/>
      <c r="L21" s="64"/>
      <c r="M21" s="317"/>
      <c r="N21" s="317"/>
      <c r="O21" s="317"/>
      <c r="P21" s="61"/>
    </row>
    <row r="22" spans="1:16" ht="21">
      <c r="A22" s="285"/>
      <c r="B22" s="286"/>
      <c r="C22" s="284"/>
      <c r="D22" s="218"/>
      <c r="E22" s="58"/>
      <c r="F22" s="58"/>
      <c r="G22" s="60"/>
      <c r="H22" s="60"/>
      <c r="I22" s="60"/>
      <c r="J22" s="381"/>
      <c r="K22" s="50"/>
      <c r="L22" s="64"/>
      <c r="M22" s="317"/>
      <c r="N22" s="317"/>
      <c r="O22" s="317"/>
      <c r="P22" s="61"/>
    </row>
    <row r="23" spans="1:16" ht="21">
      <c r="A23" s="285"/>
      <c r="B23" s="286"/>
      <c r="C23" s="284"/>
      <c r="D23" s="218"/>
      <c r="E23" s="58"/>
      <c r="F23" s="62"/>
      <c r="G23" s="60"/>
      <c r="H23" s="60"/>
      <c r="I23" s="60"/>
      <c r="J23" s="381"/>
      <c r="K23" s="50"/>
      <c r="L23" s="64"/>
      <c r="M23" s="317"/>
      <c r="N23" s="317"/>
      <c r="O23" s="317"/>
      <c r="P23" s="61"/>
    </row>
    <row r="24" spans="1:16" ht="21.75" thickBot="1">
      <c r="A24" s="287"/>
      <c r="B24" s="288"/>
      <c r="C24" s="289"/>
      <c r="D24" s="277"/>
      <c r="E24" s="408"/>
      <c r="F24" s="409"/>
      <c r="G24" s="410"/>
      <c r="H24" s="410"/>
      <c r="I24" s="410"/>
      <c r="J24" s="330"/>
      <c r="K24" s="394"/>
      <c r="L24" s="411"/>
      <c r="M24" s="412"/>
      <c r="N24" s="412"/>
      <c r="O24" s="412"/>
      <c r="P24" s="406"/>
    </row>
    <row r="25" ht="21">
      <c r="P25" s="328" t="s">
        <v>413</v>
      </c>
    </row>
    <row r="28" ht="23.25" customHeight="1"/>
    <row r="29" ht="23.25" customHeight="1">
      <c r="D29" s="26"/>
    </row>
    <row r="30" ht="23.25" customHeight="1"/>
    <row r="31" spans="4:16" ht="21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="55" customFormat="1" ht="21"/>
    <row r="33" s="55" customFormat="1" ht="21"/>
    <row r="34" s="55" customFormat="1" ht="21"/>
    <row r="35" s="55" customFormat="1" ht="21"/>
    <row r="36" s="55" customFormat="1" ht="21"/>
    <row r="37" s="55" customFormat="1" ht="21"/>
    <row r="38" s="55" customFormat="1" ht="21"/>
    <row r="39" s="55" customFormat="1" ht="21"/>
    <row r="40" s="55" customFormat="1" ht="21"/>
    <row r="41" s="55" customFormat="1" ht="21"/>
    <row r="42" s="55" customFormat="1" ht="21"/>
    <row r="43" spans="4:16" s="55" customFormat="1" ht="21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6" ht="34.5" customHeight="1"/>
    <row r="47" spans="4:16" s="26" customFormat="1" ht="2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</sheetData>
  <sheetProtection/>
  <mergeCells count="3">
    <mergeCell ref="A5:C5"/>
    <mergeCell ref="M4:N4"/>
    <mergeCell ref="O4:P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4.7109375" style="28" customWidth="1"/>
    <col min="3" max="3" width="8.57421875" style="28" customWidth="1"/>
    <col min="4" max="4" width="8.8515625" style="28" customWidth="1"/>
    <col min="5" max="5" width="12.8515625" style="28" customWidth="1"/>
    <col min="6" max="6" width="23.421875" style="28" customWidth="1"/>
    <col min="7" max="7" width="20.8515625" style="28" customWidth="1"/>
    <col min="8" max="8" width="21.7109375" style="28" customWidth="1"/>
    <col min="9" max="9" width="13.140625" style="28" customWidth="1"/>
    <col min="10" max="10" width="13.8515625" style="28" customWidth="1"/>
    <col min="11" max="11" width="14.7109375" style="28" customWidth="1"/>
    <col min="12" max="12" width="13.140625" style="28" bestFit="1" customWidth="1"/>
    <col min="13" max="13" width="7.57421875" style="28" customWidth="1"/>
    <col min="14" max="14" width="11.140625" style="28" customWidth="1"/>
    <col min="15" max="226" width="9.140625" style="28" customWidth="1"/>
    <col min="227" max="227" width="22.28125" style="28" customWidth="1"/>
    <col min="228" max="228" width="20.421875" style="28" customWidth="1"/>
    <col min="229" max="229" width="25.00390625" style="28" customWidth="1"/>
    <col min="230" max="230" width="13.8515625" style="28" customWidth="1"/>
    <col min="231" max="231" width="10.421875" style="28" customWidth="1"/>
    <col min="232" max="232" width="8.8515625" style="28" customWidth="1"/>
    <col min="233" max="233" width="9.421875" style="28" customWidth="1"/>
    <col min="234" max="234" width="10.7109375" style="28" customWidth="1"/>
    <col min="235" max="235" width="8.57421875" style="28" customWidth="1"/>
    <col min="236" max="236" width="9.140625" style="28" customWidth="1"/>
    <col min="237" max="237" width="10.8515625" style="28" customWidth="1"/>
    <col min="238" max="238" width="11.140625" style="28" customWidth="1"/>
    <col min="239" max="239" width="9.8515625" style="28" customWidth="1"/>
    <col min="240" max="240" width="11.00390625" style="28" customWidth="1"/>
    <col min="241" max="241" width="8.8515625" style="28" customWidth="1"/>
    <col min="242" max="242" width="16.00390625" style="28" customWidth="1"/>
    <col min="243" max="243" width="8.7109375" style="28" customWidth="1"/>
    <col min="244" max="16384" width="9.140625" style="28" customWidth="1"/>
  </cols>
  <sheetData>
    <row r="1" ht="23.25">
      <c r="A1" s="29" t="s">
        <v>311</v>
      </c>
    </row>
    <row r="2" spans="1:2" ht="21">
      <c r="A2" s="270" t="s">
        <v>285</v>
      </c>
      <c r="B2" s="255" t="s">
        <v>416</v>
      </c>
    </row>
    <row r="3" spans="2:5" ht="21.75" thickBot="1">
      <c r="B3" s="271">
        <v>1.4</v>
      </c>
      <c r="C3" s="281" t="s">
        <v>437</v>
      </c>
      <c r="D3" s="281"/>
      <c r="E3" s="281"/>
    </row>
    <row r="4" spans="3:14" s="26" customFormat="1" ht="40.5" customHeight="1" thickBot="1">
      <c r="C4" s="32"/>
      <c r="D4" s="32"/>
      <c r="E4" s="32"/>
      <c r="F4" s="56"/>
      <c r="G4" s="56"/>
      <c r="H4" s="56"/>
      <c r="I4" s="56"/>
      <c r="J4" s="56"/>
      <c r="K4" s="532" t="s">
        <v>382</v>
      </c>
      <c r="L4" s="533" t="s">
        <v>384</v>
      </c>
      <c r="M4" s="618" t="s">
        <v>279</v>
      </c>
      <c r="N4" s="620"/>
    </row>
    <row r="5" spans="1:14" s="26" customFormat="1" ht="75" customHeight="1" thickBot="1">
      <c r="A5" s="614" t="s">
        <v>0</v>
      </c>
      <c r="B5" s="616"/>
      <c r="C5" s="621" t="s">
        <v>389</v>
      </c>
      <c r="D5" s="609"/>
      <c r="E5" s="459" t="s">
        <v>386</v>
      </c>
      <c r="F5" s="215" t="s">
        <v>12</v>
      </c>
      <c r="G5" s="215" t="s">
        <v>13</v>
      </c>
      <c r="H5" s="215" t="s">
        <v>2</v>
      </c>
      <c r="I5" s="215" t="s">
        <v>387</v>
      </c>
      <c r="J5" s="422" t="s">
        <v>388</v>
      </c>
      <c r="K5" s="529" t="s">
        <v>385</v>
      </c>
      <c r="L5" s="459" t="s">
        <v>145</v>
      </c>
      <c r="M5" s="459" t="s">
        <v>82</v>
      </c>
      <c r="N5" s="470" t="s">
        <v>281</v>
      </c>
    </row>
    <row r="6" spans="1:14" s="54" customFormat="1" ht="21.75" thickBot="1">
      <c r="A6" s="473"/>
      <c r="B6" s="488"/>
      <c r="C6" s="496"/>
      <c r="D6" s="497"/>
      <c r="E6" s="497"/>
      <c r="F6" s="498"/>
      <c r="G6" s="476"/>
      <c r="H6" s="476"/>
      <c r="I6" s="498"/>
      <c r="J6" s="499"/>
      <c r="K6" s="500"/>
      <c r="L6" s="477"/>
      <c r="M6" s="524"/>
      <c r="N6" s="518"/>
    </row>
    <row r="7" spans="1:14" s="54" customFormat="1" ht="21">
      <c r="A7" s="416"/>
      <c r="B7" s="398"/>
      <c r="C7" s="417"/>
      <c r="D7" s="418"/>
      <c r="E7" s="418"/>
      <c r="F7" s="419"/>
      <c r="G7" s="45"/>
      <c r="H7" s="45"/>
      <c r="I7" s="419"/>
      <c r="J7" s="420"/>
      <c r="K7" s="421"/>
      <c r="L7" s="43"/>
      <c r="M7" s="43"/>
      <c r="N7" s="195"/>
    </row>
    <row r="8" spans="1:14" s="54" customFormat="1" ht="21">
      <c r="A8" s="278"/>
      <c r="B8" s="292"/>
      <c r="C8" s="329"/>
      <c r="D8" s="293"/>
      <c r="E8" s="293"/>
      <c r="F8" s="48"/>
      <c r="G8" s="51"/>
      <c r="H8" s="51"/>
      <c r="I8" s="48"/>
      <c r="J8" s="318"/>
      <c r="K8" s="64"/>
      <c r="L8" s="49"/>
      <c r="M8" s="49"/>
      <c r="N8" s="197"/>
    </row>
    <row r="9" spans="1:14" s="54" customFormat="1" ht="21">
      <c r="A9" s="278"/>
      <c r="B9" s="292"/>
      <c r="C9" s="329"/>
      <c r="D9" s="293"/>
      <c r="E9" s="293"/>
      <c r="F9" s="48"/>
      <c r="G9" s="51"/>
      <c r="H9" s="51"/>
      <c r="I9" s="48"/>
      <c r="J9" s="318"/>
      <c r="K9" s="64"/>
      <c r="L9" s="49"/>
      <c r="M9" s="49"/>
      <c r="N9" s="197"/>
    </row>
    <row r="10" spans="1:14" s="54" customFormat="1" ht="21">
      <c r="A10" s="278"/>
      <c r="B10" s="292"/>
      <c r="C10" s="329"/>
      <c r="D10" s="293"/>
      <c r="E10" s="293"/>
      <c r="F10" s="48"/>
      <c r="G10" s="51"/>
      <c r="H10" s="51"/>
      <c r="I10" s="48"/>
      <c r="J10" s="318"/>
      <c r="K10" s="64"/>
      <c r="L10" s="49"/>
      <c r="M10" s="49"/>
      <c r="N10" s="197"/>
    </row>
    <row r="11" spans="1:14" s="54" customFormat="1" ht="21">
      <c r="A11" s="278"/>
      <c r="B11" s="292"/>
      <c r="C11" s="329"/>
      <c r="D11" s="293"/>
      <c r="E11" s="293"/>
      <c r="F11" s="48"/>
      <c r="G11" s="51"/>
      <c r="H11" s="51"/>
      <c r="I11" s="48"/>
      <c r="J11" s="318"/>
      <c r="K11" s="64"/>
      <c r="L11" s="49"/>
      <c r="M11" s="49"/>
      <c r="N11" s="197"/>
    </row>
    <row r="12" spans="1:14" s="54" customFormat="1" ht="21">
      <c r="A12" s="278"/>
      <c r="B12" s="292"/>
      <c r="C12" s="329"/>
      <c r="D12" s="293"/>
      <c r="E12" s="293"/>
      <c r="F12" s="48"/>
      <c r="G12" s="51"/>
      <c r="H12" s="51"/>
      <c r="I12" s="48"/>
      <c r="J12" s="318"/>
      <c r="K12" s="64"/>
      <c r="L12" s="49"/>
      <c r="M12" s="49"/>
      <c r="N12" s="197"/>
    </row>
    <row r="13" spans="1:14" s="54" customFormat="1" ht="21">
      <c r="A13" s="278"/>
      <c r="B13" s="292"/>
      <c r="C13" s="329"/>
      <c r="D13" s="293"/>
      <c r="E13" s="293"/>
      <c r="F13" s="48"/>
      <c r="G13" s="51"/>
      <c r="H13" s="51"/>
      <c r="I13" s="48"/>
      <c r="J13" s="318"/>
      <c r="K13" s="64"/>
      <c r="L13" s="49"/>
      <c r="M13" s="49"/>
      <c r="N13" s="197"/>
    </row>
    <row r="14" spans="1:14" s="54" customFormat="1" ht="21">
      <c r="A14" s="278"/>
      <c r="B14" s="292"/>
      <c r="C14" s="329"/>
      <c r="D14" s="293"/>
      <c r="E14" s="293"/>
      <c r="F14" s="48"/>
      <c r="G14" s="51"/>
      <c r="H14" s="51"/>
      <c r="I14" s="48"/>
      <c r="J14" s="318"/>
      <c r="K14" s="64"/>
      <c r="L14" s="49"/>
      <c r="M14" s="49"/>
      <c r="N14" s="197"/>
    </row>
    <row r="15" spans="1:14" s="54" customFormat="1" ht="21">
      <c r="A15" s="278"/>
      <c r="B15" s="292"/>
      <c r="C15" s="318"/>
      <c r="D15" s="294"/>
      <c r="E15" s="294"/>
      <c r="F15" s="48"/>
      <c r="G15" s="51"/>
      <c r="H15" s="51"/>
      <c r="I15" s="48"/>
      <c r="J15" s="318"/>
      <c r="K15" s="64"/>
      <c r="L15" s="49"/>
      <c r="M15" s="49"/>
      <c r="N15" s="197"/>
    </row>
    <row r="16" spans="1:14" ht="21">
      <c r="A16" s="285"/>
      <c r="B16" s="284"/>
      <c r="C16" s="318"/>
      <c r="D16" s="294"/>
      <c r="E16" s="294"/>
      <c r="F16" s="48"/>
      <c r="G16" s="51"/>
      <c r="H16" s="51"/>
      <c r="I16" s="48"/>
      <c r="J16" s="318"/>
      <c r="K16" s="64"/>
      <c r="L16" s="49"/>
      <c r="M16" s="49"/>
      <c r="N16" s="61"/>
    </row>
    <row r="17" spans="1:14" ht="21">
      <c r="A17" s="285"/>
      <c r="B17" s="284"/>
      <c r="C17" s="318"/>
      <c r="D17" s="294"/>
      <c r="E17" s="294"/>
      <c r="F17" s="48"/>
      <c r="G17" s="51"/>
      <c r="H17" s="51"/>
      <c r="I17" s="48"/>
      <c r="J17" s="318"/>
      <c r="K17" s="64"/>
      <c r="L17" s="49"/>
      <c r="M17" s="49"/>
      <c r="N17" s="61"/>
    </row>
    <row r="18" spans="1:14" ht="21">
      <c r="A18" s="285"/>
      <c r="B18" s="284"/>
      <c r="C18" s="318"/>
      <c r="D18" s="294"/>
      <c r="E18" s="294"/>
      <c r="F18" s="48"/>
      <c r="G18" s="51"/>
      <c r="H18" s="51"/>
      <c r="I18" s="48"/>
      <c r="J18" s="318"/>
      <c r="K18" s="64"/>
      <c r="L18" s="49"/>
      <c r="M18" s="49"/>
      <c r="N18" s="61"/>
    </row>
    <row r="19" spans="1:14" ht="21">
      <c r="A19" s="285"/>
      <c r="B19" s="284"/>
      <c r="C19" s="318"/>
      <c r="D19" s="294"/>
      <c r="E19" s="294"/>
      <c r="F19" s="48"/>
      <c r="G19" s="51"/>
      <c r="H19" s="51"/>
      <c r="I19" s="48"/>
      <c r="J19" s="318"/>
      <c r="K19" s="64"/>
      <c r="L19" s="49"/>
      <c r="M19" s="49"/>
      <c r="N19" s="61"/>
    </row>
    <row r="20" spans="1:14" ht="21">
      <c r="A20" s="285"/>
      <c r="B20" s="284"/>
      <c r="C20" s="318"/>
      <c r="D20" s="294"/>
      <c r="E20" s="294"/>
      <c r="F20" s="48"/>
      <c r="G20" s="51"/>
      <c r="H20" s="51"/>
      <c r="I20" s="48"/>
      <c r="J20" s="318"/>
      <c r="K20" s="64"/>
      <c r="L20" s="49"/>
      <c r="M20" s="49"/>
      <c r="N20" s="61"/>
    </row>
    <row r="21" spans="1:14" ht="21">
      <c r="A21" s="285"/>
      <c r="B21" s="284"/>
      <c r="C21" s="318"/>
      <c r="D21" s="294"/>
      <c r="E21" s="294"/>
      <c r="F21" s="48"/>
      <c r="G21" s="51"/>
      <c r="H21" s="51"/>
      <c r="I21" s="48"/>
      <c r="J21" s="318"/>
      <c r="K21" s="64"/>
      <c r="L21" s="49"/>
      <c r="M21" s="49"/>
      <c r="N21" s="61"/>
    </row>
    <row r="22" spans="1:14" ht="21">
      <c r="A22" s="285"/>
      <c r="B22" s="284"/>
      <c r="C22" s="318"/>
      <c r="D22" s="294"/>
      <c r="E22" s="294"/>
      <c r="F22" s="48"/>
      <c r="G22" s="51"/>
      <c r="H22" s="51"/>
      <c r="I22" s="48"/>
      <c r="J22" s="318"/>
      <c r="K22" s="64"/>
      <c r="L22" s="49"/>
      <c r="M22" s="49"/>
      <c r="N22" s="61"/>
    </row>
    <row r="23" spans="1:14" ht="21">
      <c r="A23" s="285"/>
      <c r="B23" s="284"/>
      <c r="C23" s="318"/>
      <c r="D23" s="294"/>
      <c r="E23" s="294"/>
      <c r="F23" s="48"/>
      <c r="G23" s="51"/>
      <c r="H23" s="51"/>
      <c r="I23" s="48"/>
      <c r="J23" s="318"/>
      <c r="K23" s="64"/>
      <c r="L23" s="49"/>
      <c r="M23" s="49"/>
      <c r="N23" s="61"/>
    </row>
    <row r="24" spans="1:14" ht="21">
      <c r="A24" s="285"/>
      <c r="B24" s="284"/>
      <c r="C24" s="318"/>
      <c r="D24" s="294"/>
      <c r="E24" s="294"/>
      <c r="F24" s="48"/>
      <c r="G24" s="51"/>
      <c r="H24" s="51"/>
      <c r="I24" s="48"/>
      <c r="J24" s="318"/>
      <c r="K24" s="64"/>
      <c r="L24" s="49"/>
      <c r="M24" s="49"/>
      <c r="N24" s="61"/>
    </row>
    <row r="25" spans="1:14" ht="21.75" thickBot="1">
      <c r="A25" s="287"/>
      <c r="B25" s="289"/>
      <c r="C25" s="330"/>
      <c r="D25" s="277"/>
      <c r="E25" s="277"/>
      <c r="F25" s="413"/>
      <c r="G25" s="400"/>
      <c r="H25" s="400"/>
      <c r="I25" s="414"/>
      <c r="J25" s="415"/>
      <c r="K25" s="411"/>
      <c r="L25" s="393"/>
      <c r="M25" s="393"/>
      <c r="N25" s="406"/>
    </row>
    <row r="26" spans="6:14" ht="21">
      <c r="F26" s="33"/>
      <c r="G26" s="33"/>
      <c r="H26" s="33"/>
      <c r="I26" s="33"/>
      <c r="J26" s="33"/>
      <c r="K26" s="34"/>
      <c r="L26" s="34"/>
      <c r="M26" s="34"/>
      <c r="N26" s="331" t="s">
        <v>414</v>
      </c>
    </row>
    <row r="28" ht="21">
      <c r="N28" s="55"/>
    </row>
    <row r="29" ht="23.25" customHeight="1">
      <c r="N29" s="55"/>
    </row>
    <row r="30" ht="23.25" customHeight="1">
      <c r="N30" s="55"/>
    </row>
    <row r="31" ht="23.25" customHeight="1">
      <c r="N31" s="55"/>
    </row>
    <row r="32" ht="21">
      <c r="N32" s="55"/>
    </row>
    <row r="33" spans="3:13" s="55" customFormat="1" ht="21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="55" customFormat="1" ht="21"/>
    <row r="35" s="55" customFormat="1" ht="21"/>
    <row r="36" s="55" customFormat="1" ht="21"/>
    <row r="37" s="55" customFormat="1" ht="21"/>
    <row r="38" s="55" customFormat="1" ht="21"/>
    <row r="39" s="55" customFormat="1" ht="21"/>
    <row r="40" s="55" customFormat="1" ht="21">
      <c r="N40" s="28"/>
    </row>
    <row r="41" s="55" customFormat="1" ht="21">
      <c r="N41" s="28"/>
    </row>
    <row r="42" s="55" customFormat="1" ht="21">
      <c r="N42" s="28"/>
    </row>
    <row r="43" s="55" customFormat="1" ht="21">
      <c r="N43" s="26"/>
    </row>
    <row r="44" s="55" customFormat="1" ht="21">
      <c r="N44" s="28"/>
    </row>
    <row r="45" spans="3:13" ht="21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7" ht="34.5" customHeight="1"/>
    <row r="48" spans="3:14" s="26" customFormat="1" ht="21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3:13" ht="21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mergeCells count="3">
    <mergeCell ref="M4:N4"/>
    <mergeCell ref="A5:B5"/>
    <mergeCell ref="C5:D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3"/>
  <sheetViews>
    <sheetView zoomScalePageLayoutView="0" workbookViewId="0" topLeftCell="A1">
      <selection activeCell="R18" sqref="R18"/>
    </sheetView>
  </sheetViews>
  <sheetFormatPr defaultColWidth="11.140625" defaultRowHeight="12.75"/>
  <cols>
    <col min="1" max="2" width="4.7109375" style="28" customWidth="1"/>
    <col min="3" max="3" width="4.140625" style="28" customWidth="1"/>
    <col min="4" max="4" width="44.140625" style="28" customWidth="1"/>
    <col min="5" max="5" width="22.57421875" style="28" customWidth="1"/>
    <col min="6" max="6" width="12.8515625" style="28" customWidth="1"/>
    <col min="7" max="7" width="14.8515625" style="28" customWidth="1"/>
    <col min="8" max="8" width="9.00390625" style="28" customWidth="1"/>
    <col min="9" max="9" width="9.140625" style="28" customWidth="1"/>
    <col min="10" max="10" width="9.28125" style="28" customWidth="1"/>
    <col min="11" max="11" width="17.8515625" style="28" customWidth="1"/>
    <col min="12" max="12" width="8.140625" style="28" customWidth="1"/>
    <col min="13" max="13" width="11.57421875" style="28" customWidth="1"/>
    <col min="14" max="244" width="9.140625" style="28" customWidth="1"/>
    <col min="245" max="245" width="22.28125" style="28" customWidth="1"/>
    <col min="246" max="246" width="20.421875" style="28" customWidth="1"/>
    <col min="247" max="247" width="25.00390625" style="28" customWidth="1"/>
    <col min="248" max="248" width="13.8515625" style="28" customWidth="1"/>
    <col min="249" max="249" width="10.421875" style="28" customWidth="1"/>
    <col min="250" max="250" width="8.8515625" style="28" customWidth="1"/>
    <col min="251" max="251" width="9.421875" style="28" customWidth="1"/>
    <col min="252" max="252" width="10.7109375" style="28" customWidth="1"/>
    <col min="253" max="253" width="8.57421875" style="28" customWidth="1"/>
    <col min="254" max="254" width="9.140625" style="28" customWidth="1"/>
    <col min="255" max="255" width="10.8515625" style="28" customWidth="1"/>
    <col min="256" max="16384" width="11.140625" style="28" customWidth="1"/>
  </cols>
  <sheetData>
    <row r="1" s="26" customFormat="1" ht="23.25">
      <c r="A1" s="29" t="s">
        <v>311</v>
      </c>
    </row>
    <row r="2" spans="1:13" ht="24.75" customHeight="1" thickBot="1">
      <c r="A2" s="270" t="s">
        <v>297</v>
      </c>
      <c r="B2" s="56" t="s">
        <v>298</v>
      </c>
      <c r="D2" s="26"/>
      <c r="E2" s="70"/>
      <c r="F2" s="71"/>
      <c r="G2" s="72"/>
      <c r="H2" s="72"/>
      <c r="I2" s="72"/>
      <c r="J2" s="72"/>
      <c r="K2" s="26"/>
      <c r="L2" s="26"/>
      <c r="M2" s="26"/>
    </row>
    <row r="3" spans="11:13" s="26" customFormat="1" ht="39.75" customHeight="1" thickBot="1">
      <c r="K3" s="534" t="s">
        <v>282</v>
      </c>
      <c r="L3" s="622" t="s">
        <v>280</v>
      </c>
      <c r="M3" s="623"/>
    </row>
    <row r="4" spans="1:13" s="55" customFormat="1" ht="72.75" customHeight="1" thickBot="1">
      <c r="A4" s="614" t="s">
        <v>202</v>
      </c>
      <c r="B4" s="615"/>
      <c r="C4" s="616"/>
      <c r="D4" s="219" t="s">
        <v>134</v>
      </c>
      <c r="E4" s="219" t="s">
        <v>139</v>
      </c>
      <c r="F4" s="192" t="s">
        <v>203</v>
      </c>
      <c r="G4" s="392" t="s">
        <v>390</v>
      </c>
      <c r="H4" s="220" t="s">
        <v>135</v>
      </c>
      <c r="I4" s="192" t="s">
        <v>391</v>
      </c>
      <c r="J4" s="193" t="s">
        <v>204</v>
      </c>
      <c r="K4" s="535" t="s">
        <v>283</v>
      </c>
      <c r="L4" s="532" t="s">
        <v>82</v>
      </c>
      <c r="M4" s="269" t="s">
        <v>281</v>
      </c>
    </row>
    <row r="5" spans="1:13" ht="21.75" thickBot="1">
      <c r="A5" s="484"/>
      <c r="B5" s="485"/>
      <c r="C5" s="508"/>
      <c r="D5" s="495"/>
      <c r="E5" s="486"/>
      <c r="F5" s="495"/>
      <c r="G5" s="509"/>
      <c r="H5" s="495"/>
      <c r="I5" s="509"/>
      <c r="J5" s="478"/>
      <c r="K5" s="510"/>
      <c r="L5" s="525"/>
      <c r="M5" s="526"/>
    </row>
    <row r="6" spans="1:13" ht="21">
      <c r="A6" s="481"/>
      <c r="B6" s="446"/>
      <c r="C6" s="501"/>
      <c r="D6" s="502"/>
      <c r="E6" s="503"/>
      <c r="F6" s="504"/>
      <c r="G6" s="505"/>
      <c r="H6" s="504"/>
      <c r="I6" s="505"/>
      <c r="J6" s="506"/>
      <c r="K6" s="507"/>
      <c r="L6" s="191"/>
      <c r="M6" s="299"/>
    </row>
    <row r="7" spans="1:13" ht="21">
      <c r="A7" s="285"/>
      <c r="B7" s="286"/>
      <c r="C7" s="296"/>
      <c r="D7" s="73"/>
      <c r="E7" s="38"/>
      <c r="F7" s="39"/>
      <c r="G7" s="37"/>
      <c r="H7" s="39"/>
      <c r="I7" s="37"/>
      <c r="J7" s="40"/>
      <c r="K7" s="222"/>
      <c r="L7" s="188"/>
      <c r="M7" s="295"/>
    </row>
    <row r="8" spans="1:13" ht="21">
      <c r="A8" s="285"/>
      <c r="B8" s="286"/>
      <c r="C8" s="296"/>
      <c r="D8" s="73"/>
      <c r="E8" s="38"/>
      <c r="F8" s="39"/>
      <c r="G8" s="37"/>
      <c r="H8" s="39"/>
      <c r="I8" s="37"/>
      <c r="J8" s="40"/>
      <c r="K8" s="222"/>
      <c r="L8" s="188"/>
      <c r="M8" s="295"/>
    </row>
    <row r="9" spans="1:13" ht="21">
      <c r="A9" s="285"/>
      <c r="B9" s="286"/>
      <c r="C9" s="296"/>
      <c r="D9" s="73"/>
      <c r="E9" s="38"/>
      <c r="F9" s="39"/>
      <c r="G9" s="37"/>
      <c r="H9" s="39"/>
      <c r="I9" s="37"/>
      <c r="J9" s="40"/>
      <c r="K9" s="222"/>
      <c r="L9" s="188"/>
      <c r="M9" s="295"/>
    </row>
    <row r="10" spans="1:13" ht="21">
      <c r="A10" s="285"/>
      <c r="B10" s="286"/>
      <c r="C10" s="297"/>
      <c r="D10" s="73"/>
      <c r="E10" s="38"/>
      <c r="F10" s="39"/>
      <c r="G10" s="37"/>
      <c r="H10" s="39"/>
      <c r="I10" s="37"/>
      <c r="J10" s="40"/>
      <c r="K10" s="222"/>
      <c r="L10" s="188"/>
      <c r="M10" s="295"/>
    </row>
    <row r="11" spans="1:13" ht="21">
      <c r="A11" s="285"/>
      <c r="B11" s="286"/>
      <c r="C11" s="297"/>
      <c r="D11" s="73"/>
      <c r="E11" s="38"/>
      <c r="F11" s="39"/>
      <c r="G11" s="37"/>
      <c r="H11" s="39"/>
      <c r="I11" s="37"/>
      <c r="J11" s="40"/>
      <c r="K11" s="222"/>
      <c r="L11" s="188"/>
      <c r="M11" s="295"/>
    </row>
    <row r="12" spans="1:13" ht="21">
      <c r="A12" s="285"/>
      <c r="B12" s="286"/>
      <c r="C12" s="297"/>
      <c r="D12" s="73"/>
      <c r="E12" s="38"/>
      <c r="F12" s="39"/>
      <c r="G12" s="37"/>
      <c r="H12" s="39"/>
      <c r="I12" s="37"/>
      <c r="J12" s="40"/>
      <c r="K12" s="222"/>
      <c r="L12" s="188"/>
      <c r="M12" s="295"/>
    </row>
    <row r="13" spans="1:13" ht="21">
      <c r="A13" s="285"/>
      <c r="B13" s="286"/>
      <c r="C13" s="297"/>
      <c r="D13" s="73"/>
      <c r="E13" s="38"/>
      <c r="F13" s="39"/>
      <c r="G13" s="37"/>
      <c r="H13" s="39"/>
      <c r="I13" s="37"/>
      <c r="J13" s="40"/>
      <c r="K13" s="222"/>
      <c r="L13" s="188"/>
      <c r="M13" s="295"/>
    </row>
    <row r="14" spans="1:13" ht="21">
      <c r="A14" s="285"/>
      <c r="B14" s="286"/>
      <c r="C14" s="297"/>
      <c r="D14" s="73"/>
      <c r="E14" s="38"/>
      <c r="F14" s="39"/>
      <c r="G14" s="37"/>
      <c r="H14" s="39"/>
      <c r="I14" s="37"/>
      <c r="J14" s="40"/>
      <c r="K14" s="222"/>
      <c r="L14" s="188"/>
      <c r="M14" s="295"/>
    </row>
    <row r="15" spans="1:13" ht="21">
      <c r="A15" s="285"/>
      <c r="B15" s="286"/>
      <c r="C15" s="297"/>
      <c r="D15" s="73"/>
      <c r="E15" s="38"/>
      <c r="F15" s="39"/>
      <c r="G15" s="37"/>
      <c r="H15" s="39"/>
      <c r="I15" s="37"/>
      <c r="J15" s="40"/>
      <c r="K15" s="222"/>
      <c r="L15" s="188"/>
      <c r="M15" s="295"/>
    </row>
    <row r="16" spans="1:13" ht="21">
      <c r="A16" s="285"/>
      <c r="B16" s="286"/>
      <c r="C16" s="297"/>
      <c r="D16" s="73"/>
      <c r="E16" s="38"/>
      <c r="F16" s="39"/>
      <c r="G16" s="37"/>
      <c r="H16" s="39"/>
      <c r="I16" s="37"/>
      <c r="J16" s="40"/>
      <c r="K16" s="222"/>
      <c r="L16" s="188"/>
      <c r="M16" s="295"/>
    </row>
    <row r="17" spans="1:13" ht="21">
      <c r="A17" s="285"/>
      <c r="B17" s="286"/>
      <c r="C17" s="297"/>
      <c r="D17" s="73"/>
      <c r="E17" s="38"/>
      <c r="F17" s="39"/>
      <c r="G17" s="37"/>
      <c r="H17" s="39"/>
      <c r="I17" s="37"/>
      <c r="J17" s="40"/>
      <c r="K17" s="222"/>
      <c r="L17" s="188"/>
      <c r="M17" s="295"/>
    </row>
    <row r="18" spans="1:13" ht="21">
      <c r="A18" s="285"/>
      <c r="B18" s="286"/>
      <c r="C18" s="298"/>
      <c r="D18" s="73"/>
      <c r="E18" s="38"/>
      <c r="F18" s="39"/>
      <c r="G18" s="37"/>
      <c r="H18" s="39"/>
      <c r="I18" s="37"/>
      <c r="J18" s="40"/>
      <c r="K18" s="222"/>
      <c r="L18" s="188"/>
      <c r="M18" s="295"/>
    </row>
    <row r="19" spans="1:13" ht="21">
      <c r="A19" s="285"/>
      <c r="B19" s="286"/>
      <c r="C19" s="298"/>
      <c r="D19" s="73"/>
      <c r="E19" s="38"/>
      <c r="F19" s="39"/>
      <c r="G19" s="37"/>
      <c r="H19" s="39"/>
      <c r="I19" s="37"/>
      <c r="J19" s="40"/>
      <c r="K19" s="222"/>
      <c r="L19" s="188"/>
      <c r="M19" s="295"/>
    </row>
    <row r="20" spans="1:13" ht="21">
      <c r="A20" s="285"/>
      <c r="B20" s="286"/>
      <c r="C20" s="296"/>
      <c r="D20" s="73"/>
      <c r="E20" s="38"/>
      <c r="F20" s="39"/>
      <c r="G20" s="37"/>
      <c r="H20" s="39"/>
      <c r="I20" s="37"/>
      <c r="J20" s="40"/>
      <c r="K20" s="222"/>
      <c r="L20" s="188"/>
      <c r="M20" s="295"/>
    </row>
    <row r="21" spans="1:13" ht="21">
      <c r="A21" s="285"/>
      <c r="B21" s="286"/>
      <c r="C21" s="298"/>
      <c r="D21" s="73"/>
      <c r="E21" s="38"/>
      <c r="F21" s="39"/>
      <c r="G21" s="37"/>
      <c r="H21" s="39"/>
      <c r="I21" s="37"/>
      <c r="J21" s="40"/>
      <c r="K21" s="222"/>
      <c r="L21" s="188"/>
      <c r="M21" s="295"/>
    </row>
    <row r="22" spans="1:13" ht="21.75" thickBot="1">
      <c r="A22" s="287"/>
      <c r="B22" s="288"/>
      <c r="C22" s="300"/>
      <c r="D22" s="423"/>
      <c r="E22" s="424"/>
      <c r="F22" s="425"/>
      <c r="G22" s="426"/>
      <c r="H22" s="425"/>
      <c r="I22" s="426"/>
      <c r="J22" s="394"/>
      <c r="K22" s="427"/>
      <c r="L22" s="428"/>
      <c r="M22" s="429"/>
    </row>
    <row r="23" spans="3:13" ht="21">
      <c r="C23" s="67"/>
      <c r="D23" s="67"/>
      <c r="E23" s="67"/>
      <c r="F23" s="67"/>
      <c r="G23" s="67"/>
      <c r="H23" s="52"/>
      <c r="I23" s="52"/>
      <c r="J23" s="52"/>
      <c r="K23" s="27"/>
      <c r="L23" s="27"/>
      <c r="M23" s="262" t="s">
        <v>370</v>
      </c>
    </row>
  </sheetData>
  <sheetProtection/>
  <mergeCells count="2">
    <mergeCell ref="L3:M3"/>
    <mergeCell ref="A4:C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3"/>
  <sheetViews>
    <sheetView zoomScalePageLayoutView="0" workbookViewId="0" topLeftCell="A1">
      <selection activeCell="I19" sqref="I19"/>
    </sheetView>
  </sheetViews>
  <sheetFormatPr defaultColWidth="11.140625" defaultRowHeight="12.75"/>
  <cols>
    <col min="1" max="2" width="4.7109375" style="28" customWidth="1"/>
    <col min="3" max="3" width="24.421875" style="28" customWidth="1"/>
    <col min="4" max="4" width="20.7109375" style="28" customWidth="1"/>
    <col min="5" max="5" width="13.421875" style="28" customWidth="1"/>
    <col min="6" max="6" width="14.28125" style="28" customWidth="1"/>
    <col min="7" max="7" width="15.421875" style="28" customWidth="1"/>
    <col min="8" max="8" width="10.57421875" style="28" customWidth="1"/>
    <col min="9" max="10" width="13.57421875" style="28" customWidth="1"/>
    <col min="11" max="11" width="13.421875" style="28" customWidth="1"/>
    <col min="12" max="12" width="7.140625" style="28" customWidth="1"/>
    <col min="13" max="13" width="13.140625" style="28" customWidth="1"/>
    <col min="14" max="244" width="9.140625" style="28" customWidth="1"/>
    <col min="245" max="245" width="22.28125" style="28" customWidth="1"/>
    <col min="246" max="246" width="20.421875" style="28" customWidth="1"/>
    <col min="247" max="247" width="25.00390625" style="28" customWidth="1"/>
    <col min="248" max="248" width="13.8515625" style="28" customWidth="1"/>
    <col min="249" max="249" width="10.421875" style="28" customWidth="1"/>
    <col min="250" max="250" width="8.8515625" style="28" customWidth="1"/>
    <col min="251" max="251" width="9.421875" style="28" customWidth="1"/>
    <col min="252" max="252" width="10.7109375" style="28" customWidth="1"/>
    <col min="253" max="253" width="8.57421875" style="28" customWidth="1"/>
    <col min="254" max="254" width="9.140625" style="28" customWidth="1"/>
    <col min="255" max="255" width="10.8515625" style="28" customWidth="1"/>
    <col min="256" max="16384" width="11.140625" style="28" customWidth="1"/>
  </cols>
  <sheetData>
    <row r="1" s="26" customFormat="1" ht="23.25">
      <c r="A1" s="29" t="s">
        <v>392</v>
      </c>
    </row>
    <row r="2" spans="1:7" s="26" customFormat="1" ht="21.75" thickBot="1">
      <c r="A2" s="301" t="s">
        <v>300</v>
      </c>
      <c r="B2" s="256" t="s">
        <v>301</v>
      </c>
      <c r="G2" s="53"/>
    </row>
    <row r="3" spans="3:13" ht="37.5" customHeight="1" thickBot="1">
      <c r="C3" s="74"/>
      <c r="D3" s="35"/>
      <c r="E3" s="35"/>
      <c r="F3" s="35"/>
      <c r="G3" s="35"/>
      <c r="H3" s="35"/>
      <c r="I3" s="35"/>
      <c r="J3" s="624" t="s">
        <v>393</v>
      </c>
      <c r="K3" s="625"/>
      <c r="L3" s="626" t="s">
        <v>279</v>
      </c>
      <c r="M3" s="627"/>
    </row>
    <row r="4" spans="1:13" ht="45.75" customHeight="1" thickBot="1">
      <c r="A4" s="628" t="s">
        <v>394</v>
      </c>
      <c r="B4" s="629"/>
      <c r="C4" s="630"/>
      <c r="D4" s="257" t="s">
        <v>136</v>
      </c>
      <c r="E4" s="76" t="s">
        <v>137</v>
      </c>
      <c r="F4" s="77" t="s">
        <v>395</v>
      </c>
      <c r="G4" s="77" t="s">
        <v>396</v>
      </c>
      <c r="H4" s="77" t="s">
        <v>138</v>
      </c>
      <c r="I4" s="77" t="s">
        <v>147</v>
      </c>
      <c r="J4" s="536" t="s">
        <v>397</v>
      </c>
      <c r="K4" s="537" t="s">
        <v>383</v>
      </c>
      <c r="L4" s="538" t="s">
        <v>82</v>
      </c>
      <c r="M4" s="539" t="s">
        <v>281</v>
      </c>
    </row>
    <row r="5" spans="1:13" ht="21.75" thickBot="1">
      <c r="A5" s="511" t="s">
        <v>398</v>
      </c>
      <c r="B5" s="512"/>
      <c r="C5" s="513"/>
      <c r="D5" s="477"/>
      <c r="E5" s="477"/>
      <c r="F5" s="477"/>
      <c r="G5" s="486"/>
      <c r="H5" s="486"/>
      <c r="I5" s="486"/>
      <c r="J5" s="514"/>
      <c r="K5" s="515"/>
      <c r="L5" s="527"/>
      <c r="M5" s="521"/>
    </row>
    <row r="6" spans="1:13" ht="23.25">
      <c r="A6" s="481"/>
      <c r="B6" s="446"/>
      <c r="C6" s="432"/>
      <c r="D6" s="42"/>
      <c r="E6" s="42"/>
      <c r="F6" s="42"/>
      <c r="G6" s="258"/>
      <c r="H6" s="75"/>
      <c r="I6" s="75"/>
      <c r="J6" s="191"/>
      <c r="K6" s="430"/>
      <c r="L6" s="431"/>
      <c r="M6" s="221"/>
    </row>
    <row r="7" spans="1:13" ht="23.25">
      <c r="A7" s="285"/>
      <c r="B7" s="286"/>
      <c r="C7" s="432"/>
      <c r="D7" s="42"/>
      <c r="E7" s="42"/>
      <c r="F7" s="42"/>
      <c r="G7" s="258"/>
      <c r="H7" s="75"/>
      <c r="I7" s="75"/>
      <c r="J7" s="191"/>
      <c r="K7" s="430"/>
      <c r="L7" s="431"/>
      <c r="M7" s="221"/>
    </row>
    <row r="8" spans="1:13" ht="23.25">
      <c r="A8" s="285"/>
      <c r="B8" s="286"/>
      <c r="C8" s="432"/>
      <c r="D8" s="42"/>
      <c r="E8" s="42"/>
      <c r="F8" s="42"/>
      <c r="G8" s="258"/>
      <c r="H8" s="75"/>
      <c r="I8" s="75"/>
      <c r="J8" s="191"/>
      <c r="K8" s="430"/>
      <c r="L8" s="431"/>
      <c r="M8" s="221"/>
    </row>
    <row r="9" spans="1:13" ht="23.25">
      <c r="A9" s="285"/>
      <c r="B9" s="286"/>
      <c r="C9" s="432"/>
      <c r="D9" s="42"/>
      <c r="E9" s="42"/>
      <c r="F9" s="42"/>
      <c r="G9" s="258"/>
      <c r="H9" s="75"/>
      <c r="I9" s="75"/>
      <c r="J9" s="191"/>
      <c r="K9" s="430"/>
      <c r="L9" s="431"/>
      <c r="M9" s="221"/>
    </row>
    <row r="10" spans="1:13" ht="23.25">
      <c r="A10" s="285"/>
      <c r="B10" s="286"/>
      <c r="C10" s="432"/>
      <c r="D10" s="42"/>
      <c r="E10" s="42"/>
      <c r="F10" s="42"/>
      <c r="G10" s="258"/>
      <c r="H10" s="75"/>
      <c r="I10" s="75"/>
      <c r="J10" s="191"/>
      <c r="K10" s="430"/>
      <c r="L10" s="431"/>
      <c r="M10" s="221"/>
    </row>
    <row r="11" spans="1:13" ht="24" thickBot="1">
      <c r="A11" s="433"/>
      <c r="B11" s="434"/>
      <c r="C11" s="198"/>
      <c r="D11" s="435"/>
      <c r="E11" s="435"/>
      <c r="F11" s="435"/>
      <c r="G11" s="27"/>
      <c r="H11" s="436"/>
      <c r="I11" s="436"/>
      <c r="J11" s="437"/>
      <c r="K11" s="438"/>
      <c r="L11" s="439"/>
      <c r="M11" s="440"/>
    </row>
    <row r="12" spans="1:13" ht="24" thickBot="1">
      <c r="A12" s="441"/>
      <c r="B12" s="442"/>
      <c r="C12" s="443"/>
      <c r="D12" s="442"/>
      <c r="E12" s="442"/>
      <c r="F12" s="442"/>
      <c r="G12" s="444"/>
      <c r="H12" s="444"/>
      <c r="I12" s="444"/>
      <c r="J12" s="444"/>
      <c r="K12" s="631" t="s">
        <v>280</v>
      </c>
      <c r="L12" s="632"/>
      <c r="M12" s="633"/>
    </row>
    <row r="13" spans="1:13" ht="57" thickBot="1">
      <c r="A13" s="634" t="s">
        <v>394</v>
      </c>
      <c r="B13" s="635"/>
      <c r="C13" s="636"/>
      <c r="D13" s="637" t="s">
        <v>399</v>
      </c>
      <c r="E13" s="632"/>
      <c r="F13" s="638"/>
      <c r="G13" s="637" t="s">
        <v>400</v>
      </c>
      <c r="H13" s="638"/>
      <c r="I13" s="637" t="s">
        <v>139</v>
      </c>
      <c r="J13" s="633"/>
      <c r="K13" s="536" t="s">
        <v>401</v>
      </c>
      <c r="L13" s="540" t="s">
        <v>82</v>
      </c>
      <c r="M13" s="539" t="s">
        <v>281</v>
      </c>
    </row>
    <row r="14" spans="1:13" ht="21.75" thickBot="1">
      <c r="A14" s="511" t="s">
        <v>402</v>
      </c>
      <c r="B14" s="512"/>
      <c r="C14" s="513"/>
      <c r="D14" s="478"/>
      <c r="E14" s="485"/>
      <c r="F14" s="516"/>
      <c r="G14" s="486"/>
      <c r="H14" s="509"/>
      <c r="I14" s="486"/>
      <c r="J14" s="515"/>
      <c r="K14" s="514"/>
      <c r="L14" s="524"/>
      <c r="M14" s="521"/>
    </row>
    <row r="15" spans="1:13" ht="23.25">
      <c r="A15" s="481"/>
      <c r="B15" s="446"/>
      <c r="C15" s="432"/>
      <c r="D15" s="445"/>
      <c r="E15" s="446"/>
      <c r="F15" s="431"/>
      <c r="G15" s="75"/>
      <c r="H15" s="447"/>
      <c r="I15" s="75"/>
      <c r="J15" s="430"/>
      <c r="K15" s="191"/>
      <c r="L15" s="42"/>
      <c r="M15" s="221"/>
    </row>
    <row r="16" spans="1:13" ht="23.25">
      <c r="A16" s="285"/>
      <c r="B16" s="286"/>
      <c r="C16" s="432"/>
      <c r="D16" s="445"/>
      <c r="E16" s="446"/>
      <c r="F16" s="431"/>
      <c r="G16" s="75"/>
      <c r="H16" s="447"/>
      <c r="I16" s="75"/>
      <c r="J16" s="430"/>
      <c r="K16" s="191"/>
      <c r="L16" s="42"/>
      <c r="M16" s="221"/>
    </row>
    <row r="17" spans="1:13" ht="23.25">
      <c r="A17" s="285"/>
      <c r="B17" s="286"/>
      <c r="C17" s="432"/>
      <c r="D17" s="445"/>
      <c r="E17" s="446"/>
      <c r="F17" s="431"/>
      <c r="G17" s="75"/>
      <c r="H17" s="447"/>
      <c r="I17" s="75"/>
      <c r="J17" s="430"/>
      <c r="K17" s="191"/>
      <c r="L17" s="42"/>
      <c r="M17" s="221"/>
    </row>
    <row r="18" spans="1:13" ht="23.25">
      <c r="A18" s="285"/>
      <c r="B18" s="286"/>
      <c r="C18" s="432"/>
      <c r="D18" s="445"/>
      <c r="E18" s="446"/>
      <c r="F18" s="431"/>
      <c r="G18" s="75"/>
      <c r="H18" s="447"/>
      <c r="I18" s="75"/>
      <c r="J18" s="430"/>
      <c r="K18" s="191"/>
      <c r="L18" s="42"/>
      <c r="M18" s="221"/>
    </row>
    <row r="19" spans="1:13" ht="23.25">
      <c r="A19" s="285"/>
      <c r="B19" s="286"/>
      <c r="C19" s="448"/>
      <c r="D19" s="449"/>
      <c r="E19" s="286"/>
      <c r="F19" s="284"/>
      <c r="G19" s="267"/>
      <c r="H19" s="450"/>
      <c r="I19" s="267"/>
      <c r="J19" s="451"/>
      <c r="K19" s="188"/>
      <c r="L19" s="47"/>
      <c r="M19" s="61"/>
    </row>
    <row r="20" spans="1:13" ht="23.25">
      <c r="A20" s="285"/>
      <c r="B20" s="286"/>
      <c r="C20" s="448"/>
      <c r="D20" s="449"/>
      <c r="E20" s="286"/>
      <c r="F20" s="284"/>
      <c r="G20" s="267"/>
      <c r="H20" s="450"/>
      <c r="I20" s="267"/>
      <c r="J20" s="451"/>
      <c r="K20" s="188"/>
      <c r="L20" s="47"/>
      <c r="M20" s="61"/>
    </row>
    <row r="21" spans="1:13" ht="23.25">
      <c r="A21" s="285"/>
      <c r="B21" s="286"/>
      <c r="C21" s="448"/>
      <c r="D21" s="449"/>
      <c r="E21" s="286"/>
      <c r="F21" s="284"/>
      <c r="G21" s="267"/>
      <c r="H21" s="450"/>
      <c r="I21" s="267"/>
      <c r="J21" s="451"/>
      <c r="K21" s="188"/>
      <c r="L21" s="47"/>
      <c r="M21" s="61"/>
    </row>
    <row r="22" spans="1:13" ht="24" thickBot="1">
      <c r="A22" s="287"/>
      <c r="B22" s="288"/>
      <c r="C22" s="452"/>
      <c r="D22" s="453"/>
      <c r="E22" s="288"/>
      <c r="F22" s="289"/>
      <c r="G22" s="405"/>
      <c r="H22" s="454"/>
      <c r="I22" s="405"/>
      <c r="J22" s="455"/>
      <c r="K22" s="428"/>
      <c r="L22" s="404"/>
      <c r="M22" s="406"/>
    </row>
    <row r="23" spans="3:13" ht="23.25">
      <c r="C23" s="198"/>
      <c r="D23" s="26"/>
      <c r="E23" s="26"/>
      <c r="F23" s="26"/>
      <c r="G23" s="27"/>
      <c r="H23" s="27"/>
      <c r="I23" s="27"/>
      <c r="J23" s="27"/>
      <c r="K23" s="27"/>
      <c r="L23" s="26"/>
      <c r="M23" s="332" t="s">
        <v>371</v>
      </c>
    </row>
  </sheetData>
  <sheetProtection/>
  <mergeCells count="8">
    <mergeCell ref="J3:K3"/>
    <mergeCell ref="L3:M3"/>
    <mergeCell ref="A4:C4"/>
    <mergeCell ref="K12:M12"/>
    <mergeCell ref="A13:C13"/>
    <mergeCell ref="D13:F13"/>
    <mergeCell ref="G13:H13"/>
    <mergeCell ref="I13:J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Vilasinee Boontavee</dc:creator>
  <cp:keywords/>
  <dc:description/>
  <cp:lastModifiedBy>bpiyamar</cp:lastModifiedBy>
  <cp:lastPrinted>2014-10-31T06:25:07Z</cp:lastPrinted>
  <dcterms:created xsi:type="dcterms:W3CDTF">2008-01-29T09:58:04Z</dcterms:created>
  <dcterms:modified xsi:type="dcterms:W3CDTF">2014-11-26T09:25:23Z</dcterms:modified>
  <cp:category/>
  <cp:version/>
  <cp:contentType/>
  <cp:contentStatus/>
</cp:coreProperties>
</file>